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760"/>
  </bookViews>
  <sheets>
    <sheet name="Feuil1" sheetId="1" r:id="rId1"/>
    <sheet name="Feuil2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8" i="1"/>
  <c r="J204"/>
  <c r="J203"/>
  <c r="J201"/>
  <c r="J202"/>
  <c r="J200"/>
  <c r="J199"/>
  <c r="J198"/>
  <c r="J194"/>
  <c r="J189"/>
  <c r="J188"/>
  <c r="J187"/>
  <c r="J186"/>
  <c r="J184"/>
  <c r="J185"/>
  <c r="J180"/>
  <c r="J178"/>
  <c r="J179"/>
  <c r="J177"/>
  <c r="J176"/>
  <c r="J168"/>
  <c r="J171"/>
  <c r="J165"/>
  <c r="J170"/>
  <c r="J169"/>
  <c r="J167"/>
  <c r="J166"/>
  <c r="J162"/>
  <c r="J161"/>
  <c r="J163"/>
  <c r="J164"/>
  <c r="J156"/>
  <c r="J152"/>
  <c r="J151"/>
  <c r="J138"/>
  <c r="J131"/>
  <c r="J130"/>
  <c r="J137"/>
  <c r="J129"/>
  <c r="J136"/>
  <c r="J122"/>
  <c r="J135"/>
  <c r="J139"/>
  <c r="J132"/>
  <c r="J126"/>
  <c r="J121"/>
  <c r="J128"/>
  <c r="J127"/>
  <c r="J118"/>
  <c r="J125"/>
  <c r="J124"/>
  <c r="J123"/>
  <c r="J133"/>
  <c r="J120"/>
  <c r="J119"/>
  <c r="J117"/>
  <c r="J107"/>
  <c r="J106"/>
  <c r="J111"/>
  <c r="J113"/>
  <c r="J112"/>
  <c r="J110"/>
  <c r="J109"/>
  <c r="J108"/>
  <c r="J105"/>
  <c r="J104"/>
  <c r="J103"/>
  <c r="J99"/>
  <c r="J67"/>
  <c r="J98"/>
  <c r="J97"/>
  <c r="J90"/>
  <c r="J96"/>
  <c r="J95"/>
  <c r="J70"/>
  <c r="J87"/>
  <c r="J84"/>
  <c r="J88"/>
  <c r="J83"/>
  <c r="J86"/>
  <c r="J92"/>
  <c r="J91"/>
  <c r="J81"/>
  <c r="J80"/>
  <c r="J79"/>
  <c r="J85"/>
  <c r="J76"/>
  <c r="J74"/>
  <c r="J82"/>
  <c r="J71"/>
  <c r="J77"/>
  <c r="J89"/>
  <c r="J78"/>
  <c r="J72"/>
  <c r="J73"/>
  <c r="J68"/>
  <c r="J69"/>
  <c r="J75"/>
  <c r="J66"/>
  <c r="J61"/>
  <c r="J62"/>
  <c r="J59"/>
  <c r="J60"/>
  <c r="J57"/>
  <c r="J58"/>
  <c r="J56"/>
  <c r="J55"/>
  <c r="J51"/>
  <c r="J40"/>
  <c r="J28"/>
  <c r="J37"/>
  <c r="J31"/>
  <c r="J43"/>
  <c r="J41"/>
  <c r="J34"/>
  <c r="J50"/>
  <c r="J42"/>
  <c r="J49"/>
  <c r="J48"/>
  <c r="J47"/>
  <c r="J46"/>
  <c r="J39"/>
  <c r="J36"/>
  <c r="J38"/>
  <c r="J45"/>
  <c r="J33"/>
  <c r="J30"/>
  <c r="J35"/>
  <c r="J27"/>
  <c r="J29"/>
  <c r="J32"/>
  <c r="J44"/>
  <c r="J26"/>
  <c r="J25"/>
  <c r="J20"/>
  <c r="J19"/>
  <c r="J18"/>
  <c r="J17"/>
  <c r="J16"/>
  <c r="J15"/>
  <c r="H134"/>
  <c r="H138"/>
  <c r="I138" s="1"/>
  <c r="H131"/>
  <c r="I131" s="1"/>
  <c r="H130"/>
  <c r="I130" s="1"/>
  <c r="H51"/>
  <c r="I51" s="1"/>
  <c r="H40"/>
  <c r="I40" s="1"/>
  <c r="H137"/>
  <c r="I137" s="1"/>
  <c r="H129"/>
  <c r="I129" s="1"/>
  <c r="H136"/>
  <c r="I136" s="1"/>
  <c r="H122"/>
  <c r="I122" s="1"/>
  <c r="H107"/>
  <c r="I107" s="1"/>
  <c r="H106"/>
  <c r="I106" s="1"/>
  <c r="H94"/>
  <c r="H93"/>
  <c r="H99"/>
  <c r="I99" s="1"/>
  <c r="H67"/>
  <c r="I67" s="1"/>
  <c r="H28"/>
  <c r="I28" s="1"/>
  <c r="H37"/>
  <c r="I37" s="1"/>
  <c r="H31"/>
  <c r="I31" s="1"/>
  <c r="H132"/>
  <c r="I132" s="1"/>
  <c r="H43"/>
  <c r="I43" s="1"/>
  <c r="H42"/>
  <c r="I42" s="1"/>
  <c r="H26"/>
  <c r="I26" s="1"/>
  <c r="H32"/>
  <c r="I32" s="1"/>
  <c r="H29"/>
  <c r="I29" s="1"/>
  <c r="H27"/>
  <c r="I27" s="1"/>
  <c r="H30"/>
  <c r="I30" s="1"/>
  <c r="H45"/>
  <c r="I45" s="1"/>
  <c r="H38"/>
  <c r="I38" s="1"/>
  <c r="H36"/>
  <c r="I36" s="1"/>
  <c r="H48"/>
  <c r="I48" s="1"/>
  <c r="H44"/>
  <c r="I44" s="1"/>
  <c r="H49"/>
  <c r="I49" s="1"/>
  <c r="H33"/>
  <c r="I33" s="1"/>
  <c r="H50"/>
  <c r="I50" s="1"/>
  <c r="H35"/>
  <c r="I35" s="1"/>
  <c r="H39"/>
  <c r="I39" s="1"/>
  <c r="H34"/>
  <c r="I34" s="1"/>
  <c r="H41"/>
  <c r="I41" s="1"/>
  <c r="H47"/>
  <c r="I47" s="1"/>
  <c r="H46"/>
  <c r="I46" s="1"/>
  <c r="H70"/>
  <c r="I70" s="1"/>
  <c r="H90"/>
  <c r="I90" s="1"/>
  <c r="H55"/>
  <c r="I55" s="1"/>
  <c r="H56"/>
  <c r="I56" s="1"/>
  <c r="H168"/>
  <c r="I168" s="1"/>
  <c r="H171"/>
  <c r="I171" s="1"/>
  <c r="H165"/>
  <c r="I165" s="1"/>
  <c r="H204"/>
  <c r="I204" s="1"/>
  <c r="L204" s="1"/>
  <c r="H194"/>
  <c r="I194" s="1"/>
  <c r="H198"/>
  <c r="I198" s="1"/>
  <c r="H189"/>
  <c r="I189" s="1"/>
  <c r="H188"/>
  <c r="I188" s="1"/>
  <c r="H186"/>
  <c r="I186" s="1"/>
  <c r="H187"/>
  <c r="I187" s="1"/>
  <c r="H185"/>
  <c r="I185" s="1"/>
  <c r="H184"/>
  <c r="I184" s="1"/>
  <c r="H177"/>
  <c r="I177" s="1"/>
  <c r="H176"/>
  <c r="I176" s="1"/>
  <c r="H178"/>
  <c r="I178" s="1"/>
  <c r="H166"/>
  <c r="I166" s="1"/>
  <c r="H167"/>
  <c r="I167" s="1"/>
  <c r="H164"/>
  <c r="I164" s="1"/>
  <c r="H170"/>
  <c r="I170" s="1"/>
  <c r="H161"/>
  <c r="I161" s="1"/>
  <c r="H162"/>
  <c r="I162" s="1"/>
  <c r="H163"/>
  <c r="I163" s="1"/>
  <c r="H169"/>
  <c r="I169" s="1"/>
  <c r="H157"/>
  <c r="H156"/>
  <c r="I156" s="1"/>
  <c r="H151"/>
  <c r="I151" s="1"/>
  <c r="H135"/>
  <c r="I135" s="1"/>
  <c r="H124"/>
  <c r="H118"/>
  <c r="H121"/>
  <c r="H128"/>
  <c r="H123"/>
  <c r="H120"/>
  <c r="H127"/>
  <c r="H117"/>
  <c r="I117" s="1"/>
  <c r="H119"/>
  <c r="I119" s="1"/>
  <c r="H126"/>
  <c r="H139"/>
  <c r="I139" s="1"/>
  <c r="H133"/>
  <c r="H113"/>
  <c r="H103"/>
  <c r="H104"/>
  <c r="H108"/>
  <c r="H66"/>
  <c r="I66" s="1"/>
  <c r="H77"/>
  <c r="I77" s="1"/>
  <c r="H72"/>
  <c r="I72" s="1"/>
  <c r="H69"/>
  <c r="I69" s="1"/>
  <c r="H75"/>
  <c r="I75" s="1"/>
  <c r="H82"/>
  <c r="I82" s="1"/>
  <c r="H81"/>
  <c r="I81" s="1"/>
  <c r="H96"/>
  <c r="I96" s="1"/>
  <c r="H78"/>
  <c r="I78" s="1"/>
  <c r="H91"/>
  <c r="I91" s="1"/>
  <c r="H85"/>
  <c r="I85" s="1"/>
  <c r="H88"/>
  <c r="I88" s="1"/>
  <c r="H92"/>
  <c r="I92" s="1"/>
  <c r="H57"/>
  <c r="I57" s="1"/>
  <c r="H59"/>
  <c r="I59" s="1"/>
  <c r="H60"/>
  <c r="I60" s="1"/>
  <c r="H25"/>
  <c r="I25" s="1"/>
  <c r="H17"/>
  <c r="I17" s="1"/>
  <c r="H18"/>
  <c r="I18" s="1"/>
  <c r="H19"/>
  <c r="I19" s="1"/>
  <c r="H74"/>
  <c r="I74" s="1"/>
  <c r="L74" s="1"/>
  <c r="H95"/>
  <c r="I95" s="1"/>
  <c r="H87"/>
  <c r="I87" s="1"/>
  <c r="H97"/>
  <c r="I97" s="1"/>
  <c r="H84"/>
  <c r="I84" s="1"/>
  <c r="H89"/>
  <c r="I89" s="1"/>
  <c r="H83"/>
  <c r="I83" s="1"/>
  <c r="H86"/>
  <c r="I86" s="1"/>
  <c r="H79"/>
  <c r="I79" s="1"/>
  <c r="H76"/>
  <c r="I76" s="1"/>
  <c r="H80"/>
  <c r="I80" s="1"/>
  <c r="H109"/>
  <c r="H68"/>
  <c r="I68" s="1"/>
  <c r="H71"/>
  <c r="I71" s="1"/>
  <c r="H73"/>
  <c r="I73" s="1"/>
  <c r="H201"/>
  <c r="I201" s="1"/>
  <c r="H203"/>
  <c r="I203" s="1"/>
  <c r="H200"/>
  <c r="I200" s="1"/>
  <c r="H202"/>
  <c r="I202" s="1"/>
  <c r="H199"/>
  <c r="I199" s="1"/>
  <c r="H180"/>
  <c r="I180" s="1"/>
  <c r="H179"/>
  <c r="I179" s="1"/>
  <c r="H152"/>
  <c r="I152" s="1"/>
  <c r="H145"/>
  <c r="I145" s="1"/>
  <c r="H111"/>
  <c r="H112"/>
  <c r="H105"/>
  <c r="H110"/>
  <c r="H61"/>
  <c r="I61" s="1"/>
  <c r="H62"/>
  <c r="I62" s="1"/>
  <c r="H58"/>
  <c r="I58" s="1"/>
  <c r="H20"/>
  <c r="I20" s="1"/>
  <c r="H16"/>
  <c r="I16" s="1"/>
  <c r="H15"/>
  <c r="I15" s="1"/>
  <c r="L189" l="1"/>
  <c r="L171"/>
  <c r="L184"/>
  <c r="L89"/>
  <c r="L62"/>
  <c r="L46"/>
  <c r="L152"/>
  <c r="L44"/>
  <c r="L136"/>
  <c r="L99"/>
  <c r="L156"/>
  <c r="L194"/>
  <c r="L50"/>
  <c r="L56"/>
  <c r="L162"/>
  <c r="L170"/>
  <c r="L96"/>
  <c r="L48"/>
  <c r="L60"/>
  <c r="L97"/>
  <c r="L69"/>
  <c r="L78"/>
  <c r="L82"/>
  <c r="L79"/>
  <c r="L92"/>
  <c r="L67"/>
  <c r="L98"/>
  <c r="L95"/>
  <c r="L91"/>
  <c r="L90"/>
  <c r="L139"/>
  <c r="L138"/>
  <c r="L131"/>
  <c r="L49"/>
  <c r="L35"/>
  <c r="L47"/>
  <c r="L31"/>
  <c r="L51"/>
  <c r="L45"/>
  <c r="L187"/>
  <c r="L151"/>
  <c r="L117"/>
  <c r="L84"/>
  <c r="L59"/>
  <c r="L200"/>
  <c r="L202"/>
  <c r="L198"/>
  <c r="L201"/>
  <c r="L199"/>
  <c r="L203"/>
  <c r="L186"/>
  <c r="L185"/>
  <c r="L188"/>
  <c r="L178"/>
  <c r="L176"/>
  <c r="L180"/>
  <c r="L177"/>
  <c r="L179"/>
  <c r="L164"/>
  <c r="L166"/>
  <c r="L165"/>
  <c r="L163"/>
  <c r="L167"/>
  <c r="L161"/>
  <c r="L169"/>
  <c r="L168"/>
  <c r="L119"/>
  <c r="L129"/>
  <c r="L132"/>
  <c r="L135"/>
  <c r="L137"/>
  <c r="L122"/>
  <c r="L130"/>
  <c r="L106"/>
  <c r="L107"/>
  <c r="L68"/>
  <c r="L80"/>
  <c r="L86"/>
  <c r="L87"/>
  <c r="L66"/>
  <c r="L73"/>
  <c r="L77"/>
  <c r="L76"/>
  <c r="L81"/>
  <c r="L83"/>
  <c r="L70"/>
  <c r="L75"/>
  <c r="L72"/>
  <c r="L71"/>
  <c r="L85"/>
  <c r="L88"/>
  <c r="L38"/>
  <c r="L32"/>
  <c r="L30"/>
  <c r="L36"/>
  <c r="L34"/>
  <c r="L37"/>
  <c r="L25"/>
  <c r="L29"/>
  <c r="L33"/>
  <c r="L39"/>
  <c r="L41"/>
  <c r="L28"/>
  <c r="L26"/>
  <c r="L27"/>
  <c r="L42"/>
  <c r="L43"/>
  <c r="L40"/>
  <c r="L58"/>
  <c r="L55"/>
  <c r="L57"/>
  <c r="L61"/>
  <c r="L16"/>
  <c r="L20"/>
  <c r="L17"/>
  <c r="L18"/>
  <c r="L15"/>
  <c r="L19"/>
  <c r="I118"/>
  <c r="L118" s="1"/>
  <c r="I111"/>
  <c r="L111" s="1"/>
  <c r="I121"/>
  <c r="L121" s="1"/>
  <c r="I126"/>
  <c r="L126" s="1"/>
  <c r="I125"/>
  <c r="L125" s="1"/>
  <c r="I120"/>
  <c r="L120" s="1"/>
  <c r="I133"/>
  <c r="L133" s="1"/>
  <c r="I108"/>
  <c r="L108" s="1"/>
  <c r="I113"/>
  <c r="L113" s="1"/>
  <c r="I128"/>
  <c r="L128" s="1"/>
  <c r="I123"/>
  <c r="L123" s="1"/>
  <c r="I124"/>
  <c r="L124" s="1"/>
  <c r="I127"/>
  <c r="L127" s="1"/>
  <c r="I103"/>
  <c r="L103" s="1"/>
  <c r="I112"/>
  <c r="L112" s="1"/>
  <c r="I109"/>
  <c r="L109" s="1"/>
  <c r="I104"/>
  <c r="L104" s="1"/>
  <c r="I105"/>
  <c r="L105" s="1"/>
  <c r="I110"/>
  <c r="L110" s="1"/>
</calcChain>
</file>

<file path=xl/sharedStrings.xml><?xml version="1.0" encoding="utf-8"?>
<sst xmlns="http://schemas.openxmlformats.org/spreadsheetml/2006/main" count="514" uniqueCount="220">
  <si>
    <t>CARABINE</t>
  </si>
  <si>
    <t>Nom Prénom</t>
  </si>
  <si>
    <t>Club</t>
  </si>
  <si>
    <t>n°de licence</t>
  </si>
  <si>
    <t>TOTAL</t>
  </si>
  <si>
    <t>1er 
tour</t>
  </si>
  <si>
    <t>2ème 
tour</t>
  </si>
  <si>
    <t>3ème 
tour</t>
  </si>
  <si>
    <t>MINIMES FILLES</t>
  </si>
  <si>
    <t>MINIMES GARCONS</t>
  </si>
  <si>
    <t>PISTOLET</t>
  </si>
  <si>
    <t>BENJAMINS GARCONS</t>
  </si>
  <si>
    <t>BENJAMINS FILLES</t>
  </si>
  <si>
    <t>POUSSINS GARCONS</t>
  </si>
  <si>
    <t>POUSSINS FILLES</t>
  </si>
  <si>
    <t>ARBALETE</t>
  </si>
  <si>
    <t>Ligue de Normandie</t>
  </si>
  <si>
    <t>Total des 2 meilleurs matchs</t>
  </si>
  <si>
    <t>Critérium André AZE</t>
  </si>
  <si>
    <t>PINGUE Zélie</t>
  </si>
  <si>
    <t xml:space="preserve">Ecole de Tir Arnières </t>
  </si>
  <si>
    <t>MOUGINOT Raphael</t>
  </si>
  <si>
    <t>DURAND Louane</t>
  </si>
  <si>
    <t>MILLARD Mael</t>
  </si>
  <si>
    <t>PINGUE Maxime</t>
  </si>
  <si>
    <t>VICAIRE Nolan</t>
  </si>
  <si>
    <t>GUEGEN Clémence</t>
  </si>
  <si>
    <t>GLORON LELIGOIS Titouan</t>
  </si>
  <si>
    <t>DESAUTARD Tylian</t>
  </si>
  <si>
    <t xml:space="preserve">SCT BERNAY </t>
  </si>
  <si>
    <t>LESECQ Pauline</t>
  </si>
  <si>
    <t>LEROY Justin</t>
  </si>
  <si>
    <t>SAUSSAIS Lola</t>
  </si>
  <si>
    <t>ARGENTAN</t>
  </si>
  <si>
    <t>JUQUIN Gabriel</t>
  </si>
  <si>
    <t>DUVAL Naveen</t>
  </si>
  <si>
    <t>BATREL Marius</t>
  </si>
  <si>
    <t>LENA Nino</t>
  </si>
  <si>
    <t>TROLET Yanis</t>
  </si>
  <si>
    <t>LECOURT Marius</t>
  </si>
  <si>
    <t>BROUILLIARD Baptiste</t>
  </si>
  <si>
    <t>VIVIER Aloïs</t>
  </si>
  <si>
    <t>FRANZINI Lou</t>
  </si>
  <si>
    <t>DELOZIER Lucien</t>
  </si>
  <si>
    <t>BARBARAY Talia</t>
  </si>
  <si>
    <t>SOCIETE FECAMPOISE DE TIR</t>
  </si>
  <si>
    <t>LESPINASSE Luca</t>
  </si>
  <si>
    <t>LAPPE Lothaire</t>
  </si>
  <si>
    <t>BARBARAY Tim</t>
  </si>
  <si>
    <t>SAVALLE Axel</t>
  </si>
  <si>
    <t>CHARUE Mael</t>
  </si>
  <si>
    <t xml:space="preserve">CREVEL Morane </t>
  </si>
  <si>
    <t>LESPINASSE Théo</t>
  </si>
  <si>
    <t>BLONDEL-GARGASSON Antoine</t>
  </si>
  <si>
    <t>CTSH</t>
  </si>
  <si>
    <t>LEFEBVRE  Kael</t>
  </si>
  <si>
    <t>PERONNE  Louis</t>
  </si>
  <si>
    <t>D'ESPINOSE  Alonzo</t>
  </si>
  <si>
    <t>SERPENTINI  Hippolyte</t>
  </si>
  <si>
    <t>DURIEZ  Gaetan</t>
  </si>
  <si>
    <t>AUVRAY  Maximilien</t>
  </si>
  <si>
    <t>CARDOT Camille</t>
  </si>
  <si>
    <t>La Cible Valognaise</t>
  </si>
  <si>
    <t>EVRARD Maddye</t>
  </si>
  <si>
    <t>THOMINE Paul</t>
  </si>
  <si>
    <t>GODOT Sacha</t>
  </si>
  <si>
    <t>LESAUVAGE Théo</t>
  </si>
  <si>
    <t>MANCHERON Jérémy</t>
  </si>
  <si>
    <t>DESLANDES Soan</t>
  </si>
  <si>
    <t>MARIE Jonas</t>
  </si>
  <si>
    <t>FEUILLET Noam</t>
  </si>
  <si>
    <t>THIERRY-LEBOUTEILLER Louis</t>
  </si>
  <si>
    <t>LENOIR Tom</t>
  </si>
  <si>
    <t>ESPANA Ayden</t>
  </si>
  <si>
    <t>TOLLERON Romain</t>
  </si>
  <si>
    <t>Societe de Tir la Concorde</t>
  </si>
  <si>
    <t>LE FLOCH Nathan</t>
  </si>
  <si>
    <t>MARIE Enzo</t>
  </si>
  <si>
    <t>Entente de Tir de Condé-Sur-Vire</t>
  </si>
  <si>
    <t>DROSSARD Ruben</t>
  </si>
  <si>
    <t>MARSSET Matthieu</t>
  </si>
  <si>
    <t>A.S. Arsenal Marine Cherbourg</t>
  </si>
  <si>
    <t>TOLLERON Lucas</t>
  </si>
  <si>
    <t>SOUCHARD Malo</t>
  </si>
  <si>
    <t>DUCHEMIN Nathan</t>
  </si>
  <si>
    <t>GUERIN Mathieu</t>
  </si>
  <si>
    <t>LELONG Tristan</t>
  </si>
  <si>
    <t>LETELLIER Léo</t>
  </si>
  <si>
    <t>LE REVEREND Gaspard</t>
  </si>
  <si>
    <t>HABERT-DANES Pablo</t>
  </si>
  <si>
    <t>LANGLOIS Marie</t>
  </si>
  <si>
    <t>EVRARD Maëlys</t>
  </si>
  <si>
    <t>LAFFITE-ARONDEL Maureen</t>
  </si>
  <si>
    <t>LELONG Eliot</t>
  </si>
  <si>
    <t>HOCHET Maël</t>
  </si>
  <si>
    <t>HELARD Manon</t>
  </si>
  <si>
    <t>LALLEMENT Alizée</t>
  </si>
  <si>
    <t>LEMERCIER Léa</t>
  </si>
  <si>
    <t>HEURTEVENT Marc</t>
  </si>
  <si>
    <t>ARCHER Tom</t>
  </si>
  <si>
    <t>LUCAS Mattéo</t>
  </si>
  <si>
    <t>LE FLOCH Léo</t>
  </si>
  <si>
    <t>NEUVEUX Lou</t>
  </si>
  <si>
    <t>MANCHERON Clémence</t>
  </si>
  <si>
    <t>ABE Sharon</t>
  </si>
  <si>
    <t>PROVOST Loris</t>
  </si>
  <si>
    <t>U.S. Poertbaillaise Sect Arbalete</t>
  </si>
  <si>
    <t>JERVAIS Tony</t>
  </si>
  <si>
    <t>LESENECAL Erwan</t>
  </si>
  <si>
    <t>COLLET Timéo</t>
  </si>
  <si>
    <t>MOCQUET Baptiste</t>
  </si>
  <si>
    <t>TAMBURRINI Gino</t>
  </si>
  <si>
    <t>CSA TIR Les ANDELYS</t>
  </si>
  <si>
    <t>FACEAU LE PALLEC Diane</t>
  </si>
  <si>
    <t>FARCEAU LE PALLEC Edith</t>
  </si>
  <si>
    <t>DEVESLY Charly</t>
  </si>
  <si>
    <t>GEORGE GUIGNON Sidonie</t>
  </si>
  <si>
    <t>CSATIR Les ANDELYS</t>
  </si>
  <si>
    <t>PIQUET Melvin</t>
  </si>
  <si>
    <t>DEVILLERS Louis</t>
  </si>
  <si>
    <t>PIERRE Lauris</t>
  </si>
  <si>
    <t>RAMIER Nolan</t>
  </si>
  <si>
    <t>BRABANT Léopold</t>
  </si>
  <si>
    <t>LAPORTE Alicia</t>
  </si>
  <si>
    <t>1er tour</t>
  </si>
  <si>
    <t>2ème</t>
  </si>
  <si>
    <t>3ème</t>
  </si>
  <si>
    <t>Total</t>
  </si>
  <si>
    <t>MARGERIE Pierre-Axel</t>
  </si>
  <si>
    <t>AGD Tir</t>
  </si>
  <si>
    <t>JEANNE dit FOUQUES Chloë</t>
  </si>
  <si>
    <t>FAURE Jules</t>
  </si>
  <si>
    <t>BAILLIEZ Jules</t>
  </si>
  <si>
    <t>MAINE Raphael</t>
  </si>
  <si>
    <t>CRTBO</t>
  </si>
  <si>
    <t>PHELUT Cassandre</t>
  </si>
  <si>
    <t>LEPAGE Mathéo</t>
  </si>
  <si>
    <t>AOUNI Safiya</t>
  </si>
  <si>
    <t>VIGNET Gabrielle</t>
  </si>
  <si>
    <t>FEUILLET Nathan</t>
  </si>
  <si>
    <t>CACHELOU-GUENEGO  Maxime</t>
  </si>
  <si>
    <t>MARIE Maélys</t>
  </si>
  <si>
    <t xml:space="preserve">HOUILLON Bastien </t>
  </si>
  <si>
    <t>ATCPA</t>
  </si>
  <si>
    <t>PROD'HOMME Benjamin</t>
  </si>
  <si>
    <t>BILLY-PROTON de la Chapelle</t>
  </si>
  <si>
    <t>AGDTir</t>
  </si>
  <si>
    <t>PROUIN Théophile</t>
  </si>
  <si>
    <t>La Cible d'Evreux</t>
  </si>
  <si>
    <t>PASCAULT Louis</t>
  </si>
  <si>
    <t>ARMANT-GENIER Samuel</t>
  </si>
  <si>
    <t>LARQUEMIN Luca</t>
  </si>
  <si>
    <t>RIENDEE Léo</t>
  </si>
  <si>
    <t>WULLEN JOUBERT June</t>
  </si>
  <si>
    <t>THOMAS Alex</t>
  </si>
  <si>
    <t>ROLLAND Oscar</t>
  </si>
  <si>
    <t>FRANCOIS Marion</t>
  </si>
  <si>
    <t>STHRH</t>
  </si>
  <si>
    <t>BERTIN Valentin</t>
  </si>
  <si>
    <t>LECOUTEUX Flavie</t>
  </si>
  <si>
    <t>HUBERSON Hugo</t>
  </si>
  <si>
    <t>LEPAPE Axel</t>
  </si>
  <si>
    <t>PANCHOUT Andy</t>
  </si>
  <si>
    <t>BOUTEILLER Paul</t>
  </si>
  <si>
    <t>LEMELLE Mathis</t>
  </si>
  <si>
    <t>LAMI Corentin</t>
  </si>
  <si>
    <t>MANCEAU Nathan</t>
  </si>
  <si>
    <t>Maromme Tir Sportif</t>
  </si>
  <si>
    <t>BELLEMERE Augustin</t>
  </si>
  <si>
    <t>Société de Tir l'Union</t>
  </si>
  <si>
    <t>DAM Milo</t>
  </si>
  <si>
    <t>La Cible Devilloise</t>
  </si>
  <si>
    <t>LEMELLE Ethann</t>
  </si>
  <si>
    <t xml:space="preserve">DERRIEN Soën </t>
  </si>
  <si>
    <t>SEAUX Virgile</t>
  </si>
  <si>
    <t>THIERRY Oscar</t>
  </si>
  <si>
    <t>La Cible Dévilloise</t>
  </si>
  <si>
    <t>REMADNA Merwane</t>
  </si>
  <si>
    <t>URBAIN Louis</t>
  </si>
  <si>
    <t>Societe de Tir du Canton d'Eu</t>
  </si>
  <si>
    <t>LEROY Albane</t>
  </si>
  <si>
    <t>MALOT Louis</t>
  </si>
  <si>
    <t>BEAUDOIN Alexie</t>
  </si>
  <si>
    <t>Déptx</t>
  </si>
  <si>
    <t>Total critérium</t>
  </si>
  <si>
    <t>TOGNI-DEVILLERS Laelien</t>
  </si>
  <si>
    <t>OZENNE Hugo</t>
  </si>
  <si>
    <t>COPLO Léo</t>
  </si>
  <si>
    <t>BOUQUET Lucas</t>
  </si>
  <si>
    <t>EQUIPES CARABINE</t>
  </si>
  <si>
    <t>Société Fecampoise de Tir</t>
  </si>
  <si>
    <t>CHARUE Maël</t>
  </si>
  <si>
    <t>CREVEL Morane</t>
  </si>
  <si>
    <t>CSA Tir Les Andelys</t>
  </si>
  <si>
    <t>EDT Arnières</t>
  </si>
  <si>
    <t>PINGUE Zelie</t>
  </si>
  <si>
    <t>GUEGUEN Clémence</t>
  </si>
  <si>
    <t>Entente de Condé /Vire</t>
  </si>
  <si>
    <t>ASAM Cherbourg</t>
  </si>
  <si>
    <t>LEFEBVRE Kael</t>
  </si>
  <si>
    <t>PERONNE Louis</t>
  </si>
  <si>
    <t>SERPENTINI Hippolyte</t>
  </si>
  <si>
    <t>HOUILLON Bastien</t>
  </si>
  <si>
    <t>La Cible Deviloise</t>
  </si>
  <si>
    <t>DERRIEN Soen</t>
  </si>
  <si>
    <t>Société de Tir du Canton d'Eu</t>
  </si>
  <si>
    <t>SCT Bernay</t>
  </si>
  <si>
    <t>BILLY-P D LACHAPELLE Charles</t>
  </si>
  <si>
    <t>MARGERIE Pierre Axel</t>
  </si>
  <si>
    <t>Société de Tir la Concorde</t>
  </si>
  <si>
    <t>Marommes Tir Sportif</t>
  </si>
  <si>
    <t>Equipe PISTOLET</t>
  </si>
  <si>
    <t>Argentan</t>
  </si>
  <si>
    <t>PHELLUT Cassandre</t>
  </si>
  <si>
    <t>Socité de Tir l'Union</t>
  </si>
  <si>
    <t>BAILLEZ Jules</t>
  </si>
  <si>
    <t>L'EDT Arnières</t>
  </si>
  <si>
    <t>EQUIPE ARBALETES</t>
  </si>
  <si>
    <t>USPoertbaillaise Sect Arbalete</t>
  </si>
  <si>
    <t>JEANNE dit FOUQUES Chloé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</si>
</sst>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4" xfId="0" applyBorder="1"/>
    <xf numFmtId="0" fontId="1" fillId="0" borderId="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742950</xdr:colOff>
      <xdr:row>0</xdr:row>
      <xdr:rowOff>0</xdr:rowOff>
    </xdr:from>
    <xdr:to>
      <xdr:col>7</xdr:col>
      <xdr:colOff>8930</xdr:colOff>
      <xdr:row>6</xdr:row>
      <xdr:rowOff>94655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F205329D-9D8C-4376-95C2-46F16794A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514975" y="0"/>
          <a:ext cx="1656755" cy="1656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N345"/>
  <sheetViews>
    <sheetView tabSelected="1" workbookViewId="0">
      <pane ySplit="11" topLeftCell="A326" activePane="bottomLeft" state="frozen"/>
      <selection pane="bottomLeft" activeCell="A332" sqref="A332:F345"/>
    </sheetView>
  </sheetViews>
  <sheetFormatPr baseColWidth="10" defaultRowHeight="15"/>
  <cols>
    <col min="1" max="1" width="5.85546875" customWidth="1"/>
    <col min="2" max="2" width="35.7109375" customWidth="1"/>
    <col min="3" max="3" width="30" bestFit="1" customWidth="1"/>
    <col min="5" max="7" width="8.140625" style="35" customWidth="1"/>
    <col min="8" max="8" width="11.42578125" style="12"/>
    <col min="9" max="9" width="11.42578125" style="35"/>
    <col min="10" max="11" width="8.140625" style="35" customWidth="1"/>
    <col min="12" max="14" width="11.42578125" style="35"/>
  </cols>
  <sheetData>
    <row r="4" spans="1:14" ht="31.5">
      <c r="B4" s="33" t="s">
        <v>18</v>
      </c>
      <c r="C4" s="33"/>
      <c r="D4" s="33"/>
      <c r="E4" s="33"/>
      <c r="F4" s="33"/>
    </row>
    <row r="5" spans="1:14" ht="31.5">
      <c r="B5" s="33" t="s">
        <v>16</v>
      </c>
      <c r="C5" s="33"/>
      <c r="D5" s="33"/>
      <c r="E5" s="33"/>
      <c r="F5" s="33"/>
    </row>
    <row r="9" spans="1:14">
      <c r="E9" s="32" t="s">
        <v>5</v>
      </c>
      <c r="F9" s="32" t="s">
        <v>6</v>
      </c>
      <c r="G9" s="32" t="s">
        <v>7</v>
      </c>
      <c r="H9" s="34" t="s">
        <v>4</v>
      </c>
      <c r="I9" s="32" t="s">
        <v>17</v>
      </c>
      <c r="J9" s="29" t="s">
        <v>183</v>
      </c>
      <c r="L9" s="32" t="s">
        <v>184</v>
      </c>
      <c r="N9" s="29" t="s">
        <v>183</v>
      </c>
    </row>
    <row r="10" spans="1:14">
      <c r="E10" s="32"/>
      <c r="F10" s="32"/>
      <c r="G10" s="32"/>
      <c r="H10" s="34"/>
      <c r="I10" s="32"/>
      <c r="J10" s="30"/>
      <c r="L10" s="32"/>
      <c r="N10" s="30"/>
    </row>
    <row r="11" spans="1:14" s="3" customFormat="1">
      <c r="E11" s="32"/>
      <c r="F11" s="32"/>
      <c r="G11" s="32"/>
      <c r="H11" s="34"/>
      <c r="I11" s="32"/>
      <c r="J11" s="31"/>
      <c r="K11" s="35"/>
      <c r="L11" s="32"/>
      <c r="M11" s="36"/>
      <c r="N11" s="31"/>
    </row>
    <row r="12" spans="1:14" s="3" customFormat="1" ht="18.75">
      <c r="A12" s="1" t="s">
        <v>0</v>
      </c>
      <c r="E12" s="57"/>
      <c r="F12" s="57"/>
      <c r="G12" s="57"/>
      <c r="H12" s="22"/>
      <c r="I12" s="57"/>
      <c r="J12" s="57"/>
      <c r="K12" s="35"/>
      <c r="L12" s="57"/>
      <c r="M12" s="36"/>
      <c r="N12" s="57"/>
    </row>
    <row r="13" spans="1:14" s="3" customFormat="1">
      <c r="A13" s="2" t="s">
        <v>14</v>
      </c>
      <c r="E13" s="36"/>
      <c r="F13" s="36"/>
      <c r="G13" s="36"/>
      <c r="H13" s="11"/>
      <c r="I13" s="36"/>
      <c r="J13" s="36"/>
      <c r="K13" s="35"/>
      <c r="L13" s="36"/>
      <c r="M13" s="36"/>
      <c r="N13" s="36"/>
    </row>
    <row r="14" spans="1:14" s="3" customFormat="1">
      <c r="B14" s="15" t="s">
        <v>1</v>
      </c>
      <c r="C14" s="15" t="s">
        <v>2</v>
      </c>
      <c r="D14" s="15" t="s">
        <v>3</v>
      </c>
      <c r="E14" s="37" t="s">
        <v>124</v>
      </c>
      <c r="F14" s="37" t="s">
        <v>125</v>
      </c>
      <c r="G14" s="37" t="s">
        <v>126</v>
      </c>
      <c r="H14" s="18" t="s">
        <v>127</v>
      </c>
      <c r="I14" s="36"/>
      <c r="J14" s="37"/>
      <c r="K14" s="35"/>
      <c r="L14" s="36"/>
      <c r="M14" s="36"/>
      <c r="N14" s="36"/>
    </row>
    <row r="15" spans="1:14" s="3" customFormat="1">
      <c r="A15" s="4">
        <v>1</v>
      </c>
      <c r="B15" s="14" t="s">
        <v>61</v>
      </c>
      <c r="C15" s="6" t="s">
        <v>62</v>
      </c>
      <c r="D15" s="6">
        <v>82814166</v>
      </c>
      <c r="E15" s="38">
        <v>240.2</v>
      </c>
      <c r="F15" s="38">
        <v>245</v>
      </c>
      <c r="G15" s="39">
        <v>257.10000000000002</v>
      </c>
      <c r="H15" s="28">
        <f t="shared" ref="H15:H20" si="0">SUM(E15:G15)</f>
        <v>742.3</v>
      </c>
      <c r="I15" s="36">
        <f t="shared" ref="I15:I20" si="1">H15-IF(COUNTA(E15:G15)&gt;2,(MIN(E15,F15,G15)),0)</f>
        <v>502.09999999999997</v>
      </c>
      <c r="J15" s="40">
        <f t="shared" ref="J15:J20" si="2">N15*2</f>
        <v>530</v>
      </c>
      <c r="K15" s="35"/>
      <c r="L15" s="36">
        <f t="shared" ref="L15:L20" si="3">I15+J15</f>
        <v>1032.0999999999999</v>
      </c>
      <c r="M15" s="36"/>
      <c r="N15" s="41">
        <v>265</v>
      </c>
    </row>
    <row r="16" spans="1:14" s="3" customFormat="1">
      <c r="A16" s="4">
        <v>2</v>
      </c>
      <c r="B16" s="7" t="s">
        <v>63</v>
      </c>
      <c r="C16" s="8" t="s">
        <v>62</v>
      </c>
      <c r="D16" s="8">
        <v>82821987</v>
      </c>
      <c r="E16" s="42">
        <v>186.9</v>
      </c>
      <c r="F16" s="42">
        <v>251.2</v>
      </c>
      <c r="G16" s="43">
        <v>264.8</v>
      </c>
      <c r="H16" s="28">
        <f t="shared" si="0"/>
        <v>702.90000000000009</v>
      </c>
      <c r="I16" s="36">
        <f t="shared" si="1"/>
        <v>516.00000000000011</v>
      </c>
      <c r="J16" s="44">
        <f t="shared" si="2"/>
        <v>480.8</v>
      </c>
      <c r="K16" s="35"/>
      <c r="L16" s="36">
        <f t="shared" si="3"/>
        <v>996.80000000000018</v>
      </c>
      <c r="M16" s="36"/>
      <c r="N16" s="41">
        <v>240.4</v>
      </c>
    </row>
    <row r="17" spans="1:14" s="3" customFormat="1">
      <c r="A17" s="4">
        <v>3</v>
      </c>
      <c r="B17" s="7" t="s">
        <v>19</v>
      </c>
      <c r="C17" s="8" t="s">
        <v>20</v>
      </c>
      <c r="D17" s="8">
        <v>82811336</v>
      </c>
      <c r="E17" s="42">
        <v>203.6</v>
      </c>
      <c r="F17" s="42">
        <v>209.7</v>
      </c>
      <c r="G17" s="43">
        <v>222.9</v>
      </c>
      <c r="H17" s="28">
        <f t="shared" si="0"/>
        <v>636.19999999999993</v>
      </c>
      <c r="I17" s="36">
        <f t="shared" si="1"/>
        <v>432.59999999999991</v>
      </c>
      <c r="J17" s="44">
        <f t="shared" si="2"/>
        <v>481.4</v>
      </c>
      <c r="K17" s="35"/>
      <c r="L17" s="36">
        <f t="shared" si="3"/>
        <v>913.99999999999989</v>
      </c>
      <c r="M17" s="36"/>
      <c r="N17" s="41">
        <v>240.7</v>
      </c>
    </row>
    <row r="18" spans="1:14" s="3" customFormat="1">
      <c r="A18" s="4">
        <v>4</v>
      </c>
      <c r="B18" s="7" t="s">
        <v>32</v>
      </c>
      <c r="C18" s="8" t="s">
        <v>33</v>
      </c>
      <c r="D18" s="8">
        <v>82823435</v>
      </c>
      <c r="E18" s="42">
        <v>176</v>
      </c>
      <c r="F18" s="42">
        <v>207</v>
      </c>
      <c r="G18" s="43">
        <v>245.3</v>
      </c>
      <c r="H18" s="28">
        <f t="shared" si="0"/>
        <v>628.29999999999995</v>
      </c>
      <c r="I18" s="36">
        <f t="shared" si="1"/>
        <v>452.29999999999995</v>
      </c>
      <c r="J18" s="44">
        <f t="shared" si="2"/>
        <v>434</v>
      </c>
      <c r="K18" s="35"/>
      <c r="L18" s="36">
        <f t="shared" si="3"/>
        <v>886.3</v>
      </c>
      <c r="M18" s="36"/>
      <c r="N18" s="41">
        <v>217</v>
      </c>
    </row>
    <row r="19" spans="1:14" s="3" customFormat="1">
      <c r="A19" s="4">
        <v>5</v>
      </c>
      <c r="B19" s="7" t="s">
        <v>44</v>
      </c>
      <c r="C19" s="8" t="s">
        <v>45</v>
      </c>
      <c r="D19" s="8">
        <v>82819663</v>
      </c>
      <c r="E19" s="42">
        <v>154.80000000000001</v>
      </c>
      <c r="F19" s="42">
        <v>186.7</v>
      </c>
      <c r="G19" s="43"/>
      <c r="H19" s="28">
        <f t="shared" si="0"/>
        <v>341.5</v>
      </c>
      <c r="I19" s="36">
        <f t="shared" si="1"/>
        <v>341.5</v>
      </c>
      <c r="J19" s="44">
        <f t="shared" si="2"/>
        <v>273.8</v>
      </c>
      <c r="K19" s="35"/>
      <c r="L19" s="36">
        <f t="shared" si="3"/>
        <v>615.29999999999995</v>
      </c>
      <c r="M19" s="36"/>
      <c r="N19" s="41">
        <v>136.9</v>
      </c>
    </row>
    <row r="20" spans="1:14" s="3" customFormat="1">
      <c r="A20" s="4">
        <v>6</v>
      </c>
      <c r="B20" s="7" t="s">
        <v>113</v>
      </c>
      <c r="C20" s="8" t="s">
        <v>112</v>
      </c>
      <c r="D20" s="8">
        <v>82826399</v>
      </c>
      <c r="E20" s="42">
        <v>165.6</v>
      </c>
      <c r="F20" s="42">
        <v>145.4</v>
      </c>
      <c r="G20" s="43"/>
      <c r="H20" s="28">
        <f t="shared" si="0"/>
        <v>311</v>
      </c>
      <c r="I20" s="36">
        <f t="shared" si="1"/>
        <v>311</v>
      </c>
      <c r="J20" s="44">
        <f t="shared" si="2"/>
        <v>290.39999999999998</v>
      </c>
      <c r="K20" s="35"/>
      <c r="L20" s="36">
        <f t="shared" si="3"/>
        <v>601.4</v>
      </c>
      <c r="M20" s="36"/>
      <c r="N20" s="41">
        <v>145.19999999999999</v>
      </c>
    </row>
    <row r="21" spans="1:14" s="3" customFormat="1">
      <c r="E21" s="36"/>
      <c r="F21" s="36"/>
      <c r="G21" s="36"/>
      <c r="H21" s="11"/>
      <c r="I21" s="36"/>
      <c r="J21" s="36"/>
      <c r="K21" s="35"/>
      <c r="L21" s="36"/>
      <c r="M21" s="36"/>
      <c r="N21" s="36"/>
    </row>
    <row r="22" spans="1:14" s="3" customFormat="1">
      <c r="E22" s="36"/>
      <c r="F22" s="36"/>
      <c r="G22" s="36"/>
      <c r="H22" s="11"/>
      <c r="I22" s="36"/>
      <c r="J22" s="36"/>
      <c r="K22" s="35"/>
      <c r="L22" s="36"/>
      <c r="M22" s="36"/>
      <c r="N22" s="36"/>
    </row>
    <row r="23" spans="1:14" s="3" customFormat="1">
      <c r="A23" s="2" t="s">
        <v>13</v>
      </c>
      <c r="E23" s="36"/>
      <c r="F23" s="36"/>
      <c r="G23" s="36"/>
      <c r="H23" s="11"/>
      <c r="I23" s="36"/>
      <c r="J23" s="36"/>
      <c r="K23" s="35"/>
      <c r="L23" s="36"/>
      <c r="M23" s="36"/>
      <c r="N23" s="36"/>
    </row>
    <row r="24" spans="1:14" s="3" customFormat="1">
      <c r="B24" s="15" t="s">
        <v>1</v>
      </c>
      <c r="C24" s="15" t="s">
        <v>2</v>
      </c>
      <c r="D24" s="15" t="s">
        <v>3</v>
      </c>
      <c r="E24" s="37" t="s">
        <v>124</v>
      </c>
      <c r="F24" s="37" t="s">
        <v>125</v>
      </c>
      <c r="G24" s="37" t="s">
        <v>126</v>
      </c>
      <c r="H24" s="18" t="s">
        <v>127</v>
      </c>
      <c r="I24" s="36"/>
      <c r="J24" s="37"/>
      <c r="K24" s="35"/>
      <c r="L24" s="36"/>
      <c r="M24" s="36"/>
      <c r="N24" s="36"/>
    </row>
    <row r="25" spans="1:14" s="3" customFormat="1">
      <c r="A25" s="4">
        <v>1</v>
      </c>
      <c r="B25" s="16" t="s">
        <v>47</v>
      </c>
      <c r="C25" s="8" t="s">
        <v>45</v>
      </c>
      <c r="D25" s="8">
        <v>82828902</v>
      </c>
      <c r="E25" s="42">
        <v>228.5</v>
      </c>
      <c r="F25" s="42">
        <v>225.5</v>
      </c>
      <c r="G25" s="43">
        <v>275.10000000000002</v>
      </c>
      <c r="H25" s="28">
        <f t="shared" ref="H25:H51" si="4">SUM(E25:G25)</f>
        <v>729.1</v>
      </c>
      <c r="I25" s="36">
        <f t="shared" ref="I25:I51" si="5">H25-IF(COUNTA(E25:G25)&gt;2,(MIN(E25,F25,G25)),0)</f>
        <v>503.6</v>
      </c>
      <c r="J25" s="40">
        <f t="shared" ref="J25:J51" si="6">N25*2</f>
        <v>489.8</v>
      </c>
      <c r="K25" s="35"/>
      <c r="L25" s="36">
        <f t="shared" ref="L25:L51" si="7">I25+J25</f>
        <v>993.40000000000009</v>
      </c>
      <c r="M25" s="36"/>
      <c r="N25" s="41">
        <v>244.9</v>
      </c>
    </row>
    <row r="26" spans="1:14" s="3" customFormat="1">
      <c r="A26" s="4">
        <v>2</v>
      </c>
      <c r="B26" s="16" t="s">
        <v>64</v>
      </c>
      <c r="C26" s="8" t="s">
        <v>62</v>
      </c>
      <c r="D26" s="8">
        <v>82819351</v>
      </c>
      <c r="E26" s="42">
        <v>225.1</v>
      </c>
      <c r="F26" s="42">
        <v>228.2</v>
      </c>
      <c r="G26" s="43">
        <v>211.5</v>
      </c>
      <c r="H26" s="28">
        <f t="shared" si="4"/>
        <v>664.8</v>
      </c>
      <c r="I26" s="36">
        <f t="shared" si="5"/>
        <v>453.29999999999995</v>
      </c>
      <c r="J26" s="44">
        <f t="shared" si="6"/>
        <v>512</v>
      </c>
      <c r="K26" s="35"/>
      <c r="L26" s="36">
        <f t="shared" si="7"/>
        <v>965.3</v>
      </c>
      <c r="M26" s="36"/>
      <c r="N26" s="41">
        <v>256</v>
      </c>
    </row>
    <row r="27" spans="1:14" s="3" customFormat="1">
      <c r="A27" s="4">
        <v>3</v>
      </c>
      <c r="B27" s="16" t="s">
        <v>67</v>
      </c>
      <c r="C27" s="8" t="s">
        <v>62</v>
      </c>
      <c r="D27" s="8">
        <v>82812445</v>
      </c>
      <c r="E27" s="42">
        <v>192.8</v>
      </c>
      <c r="F27" s="42">
        <v>214</v>
      </c>
      <c r="G27" s="43">
        <v>213</v>
      </c>
      <c r="H27" s="28">
        <f t="shared" si="4"/>
        <v>619.79999999999995</v>
      </c>
      <c r="I27" s="36">
        <f t="shared" si="5"/>
        <v>426.99999999999994</v>
      </c>
      <c r="J27" s="44">
        <f t="shared" si="6"/>
        <v>469.8</v>
      </c>
      <c r="K27" s="35"/>
      <c r="L27" s="36">
        <f t="shared" si="7"/>
        <v>896.8</v>
      </c>
      <c r="M27" s="36"/>
      <c r="N27" s="41">
        <v>234.9</v>
      </c>
    </row>
    <row r="28" spans="1:14" s="3" customFormat="1">
      <c r="A28" s="4">
        <v>4</v>
      </c>
      <c r="B28" s="16" t="s">
        <v>168</v>
      </c>
      <c r="C28" s="8" t="s">
        <v>169</v>
      </c>
      <c r="D28" s="8">
        <v>82787611</v>
      </c>
      <c r="E28" s="42"/>
      <c r="F28" s="42">
        <v>235.2</v>
      </c>
      <c r="G28" s="43">
        <v>211.6</v>
      </c>
      <c r="H28" s="28">
        <f t="shared" si="4"/>
        <v>446.79999999999995</v>
      </c>
      <c r="I28" s="36">
        <f t="shared" si="5"/>
        <v>446.79999999999995</v>
      </c>
      <c r="J28" s="44">
        <f t="shared" si="6"/>
        <v>429.8</v>
      </c>
      <c r="K28" s="35"/>
      <c r="L28" s="36">
        <f t="shared" si="7"/>
        <v>876.59999999999991</v>
      </c>
      <c r="M28" s="36"/>
      <c r="N28" s="41">
        <v>214.9</v>
      </c>
    </row>
    <row r="29" spans="1:14" s="3" customFormat="1">
      <c r="A29" s="4">
        <v>5</v>
      </c>
      <c r="B29" s="16" t="s">
        <v>65</v>
      </c>
      <c r="C29" s="8" t="s">
        <v>62</v>
      </c>
      <c r="D29" s="8">
        <v>82808736</v>
      </c>
      <c r="E29" s="42">
        <v>214.8</v>
      </c>
      <c r="F29" s="42">
        <v>194.2</v>
      </c>
      <c r="G29" s="43">
        <v>207.3</v>
      </c>
      <c r="H29" s="28">
        <f t="shared" si="4"/>
        <v>616.29999999999995</v>
      </c>
      <c r="I29" s="36">
        <f t="shared" si="5"/>
        <v>422.09999999999997</v>
      </c>
      <c r="J29" s="44">
        <f t="shared" si="6"/>
        <v>436.6</v>
      </c>
      <c r="K29" s="35"/>
      <c r="L29" s="36">
        <f t="shared" si="7"/>
        <v>858.7</v>
      </c>
      <c r="M29" s="36"/>
      <c r="N29" s="41">
        <v>218.3</v>
      </c>
    </row>
    <row r="30" spans="1:14" s="3" customFormat="1">
      <c r="A30" s="4">
        <v>6</v>
      </c>
      <c r="B30" s="16" t="s">
        <v>69</v>
      </c>
      <c r="C30" s="8" t="s">
        <v>78</v>
      </c>
      <c r="D30" s="8">
        <v>82818554</v>
      </c>
      <c r="E30" s="42">
        <v>183.6</v>
      </c>
      <c r="F30" s="42">
        <v>211.2</v>
      </c>
      <c r="G30" s="43">
        <v>217.2</v>
      </c>
      <c r="H30" s="28">
        <f t="shared" si="4"/>
        <v>612</v>
      </c>
      <c r="I30" s="36">
        <f t="shared" si="5"/>
        <v>428.4</v>
      </c>
      <c r="J30" s="44">
        <f t="shared" si="6"/>
        <v>410</v>
      </c>
      <c r="K30" s="35"/>
      <c r="L30" s="36">
        <f t="shared" si="7"/>
        <v>838.4</v>
      </c>
      <c r="M30" s="36"/>
      <c r="N30" s="41">
        <v>205</v>
      </c>
    </row>
    <row r="31" spans="1:14" s="3" customFormat="1">
      <c r="A31" s="4">
        <v>7</v>
      </c>
      <c r="B31" s="16" t="s">
        <v>155</v>
      </c>
      <c r="C31" s="8" t="s">
        <v>171</v>
      </c>
      <c r="D31" s="8">
        <v>82808036</v>
      </c>
      <c r="E31" s="42">
        <v>212.7</v>
      </c>
      <c r="F31" s="42">
        <v>172.1</v>
      </c>
      <c r="G31" s="43">
        <v>171.5</v>
      </c>
      <c r="H31" s="28">
        <f t="shared" si="4"/>
        <v>556.29999999999995</v>
      </c>
      <c r="I31" s="36">
        <f t="shared" si="5"/>
        <v>384.79999999999995</v>
      </c>
      <c r="J31" s="44">
        <f t="shared" si="6"/>
        <v>446.4</v>
      </c>
      <c r="K31" s="35"/>
      <c r="L31" s="36">
        <f t="shared" si="7"/>
        <v>831.19999999999993</v>
      </c>
      <c r="M31" s="36"/>
      <c r="N31" s="41">
        <v>223.2</v>
      </c>
    </row>
    <row r="32" spans="1:14" s="3" customFormat="1">
      <c r="A32" s="4">
        <v>8</v>
      </c>
      <c r="B32" s="14" t="s">
        <v>66</v>
      </c>
      <c r="C32" s="6" t="s">
        <v>78</v>
      </c>
      <c r="D32" s="6">
        <v>82756218</v>
      </c>
      <c r="E32" s="38">
        <v>202.1</v>
      </c>
      <c r="F32" s="38">
        <v>208.7</v>
      </c>
      <c r="G32" s="39">
        <v>244.7</v>
      </c>
      <c r="H32" s="28">
        <f t="shared" si="4"/>
        <v>655.5</v>
      </c>
      <c r="I32" s="36">
        <f t="shared" si="5"/>
        <v>453.4</v>
      </c>
      <c r="J32" s="44">
        <f t="shared" si="6"/>
        <v>373.2</v>
      </c>
      <c r="K32" s="35"/>
      <c r="L32" s="36">
        <f t="shared" si="7"/>
        <v>826.59999999999991</v>
      </c>
      <c r="M32" s="36"/>
      <c r="N32" s="41">
        <v>186.6</v>
      </c>
    </row>
    <row r="33" spans="1:14" s="3" customFormat="1">
      <c r="A33" s="4">
        <v>9</v>
      </c>
      <c r="B33" s="16" t="s">
        <v>111</v>
      </c>
      <c r="C33" s="8" t="s">
        <v>112</v>
      </c>
      <c r="D33" s="8">
        <v>82810683</v>
      </c>
      <c r="E33" s="42">
        <v>192.4</v>
      </c>
      <c r="F33" s="42">
        <v>200.2</v>
      </c>
      <c r="G33" s="43"/>
      <c r="H33" s="28">
        <f t="shared" si="4"/>
        <v>392.6</v>
      </c>
      <c r="I33" s="36">
        <f t="shared" si="5"/>
        <v>392.6</v>
      </c>
      <c r="J33" s="44">
        <f t="shared" si="6"/>
        <v>405.8</v>
      </c>
      <c r="K33" s="35"/>
      <c r="L33" s="36">
        <f t="shared" si="7"/>
        <v>798.40000000000009</v>
      </c>
      <c r="M33" s="36"/>
      <c r="N33" s="41">
        <v>202.9</v>
      </c>
    </row>
    <row r="34" spans="1:14" s="3" customFormat="1">
      <c r="A34" s="4">
        <v>10</v>
      </c>
      <c r="B34" s="16" t="s">
        <v>71</v>
      </c>
      <c r="C34" s="8" t="s">
        <v>78</v>
      </c>
      <c r="D34" s="8">
        <v>82822249</v>
      </c>
      <c r="E34" s="42">
        <v>168.5</v>
      </c>
      <c r="F34" s="42"/>
      <c r="G34" s="43">
        <v>229.4</v>
      </c>
      <c r="H34" s="28">
        <f t="shared" si="4"/>
        <v>397.9</v>
      </c>
      <c r="I34" s="36">
        <f t="shared" si="5"/>
        <v>397.9</v>
      </c>
      <c r="J34" s="44">
        <f t="shared" si="6"/>
        <v>361.6</v>
      </c>
      <c r="K34" s="35"/>
      <c r="L34" s="36">
        <f t="shared" si="7"/>
        <v>759.5</v>
      </c>
      <c r="M34" s="36"/>
      <c r="N34" s="41">
        <v>180.8</v>
      </c>
    </row>
    <row r="35" spans="1:14" s="3" customFormat="1">
      <c r="A35" s="4">
        <v>11</v>
      </c>
      <c r="B35" s="16" t="s">
        <v>119</v>
      </c>
      <c r="C35" s="8" t="s">
        <v>112</v>
      </c>
      <c r="D35" s="8">
        <v>82742679</v>
      </c>
      <c r="E35" s="42">
        <v>186.5</v>
      </c>
      <c r="F35" s="42">
        <v>212.7</v>
      </c>
      <c r="G35" s="43"/>
      <c r="H35" s="28">
        <f t="shared" si="4"/>
        <v>399.2</v>
      </c>
      <c r="I35" s="36">
        <f t="shared" si="5"/>
        <v>399.2</v>
      </c>
      <c r="J35" s="44">
        <f t="shared" si="6"/>
        <v>355.6</v>
      </c>
      <c r="K35" s="35"/>
      <c r="L35" s="36">
        <f t="shared" si="7"/>
        <v>754.8</v>
      </c>
      <c r="M35" s="36"/>
      <c r="N35" s="41">
        <v>177.8</v>
      </c>
    </row>
    <row r="36" spans="1:14" s="3" customFormat="1">
      <c r="A36" s="4">
        <v>12</v>
      </c>
      <c r="B36" s="16" t="s">
        <v>72</v>
      </c>
      <c r="C36" s="8" t="s">
        <v>78</v>
      </c>
      <c r="D36" s="8">
        <v>82816071</v>
      </c>
      <c r="E36" s="42">
        <v>165.3</v>
      </c>
      <c r="F36" s="42">
        <v>176.7</v>
      </c>
      <c r="G36" s="43">
        <v>152.1</v>
      </c>
      <c r="H36" s="28">
        <f t="shared" si="4"/>
        <v>494.1</v>
      </c>
      <c r="I36" s="36">
        <f t="shared" si="5"/>
        <v>342</v>
      </c>
      <c r="J36" s="44">
        <f t="shared" si="6"/>
        <v>380.8</v>
      </c>
      <c r="K36" s="35"/>
      <c r="L36" s="36">
        <f t="shared" si="7"/>
        <v>722.8</v>
      </c>
      <c r="M36" s="36"/>
      <c r="N36" s="41">
        <v>190.4</v>
      </c>
    </row>
    <row r="37" spans="1:14" s="3" customFormat="1">
      <c r="A37" s="4">
        <v>13</v>
      </c>
      <c r="B37" s="16" t="s">
        <v>166</v>
      </c>
      <c r="C37" s="8" t="s">
        <v>167</v>
      </c>
      <c r="D37" s="8">
        <v>82768368</v>
      </c>
      <c r="E37" s="42"/>
      <c r="F37" s="42"/>
      <c r="G37" s="43">
        <v>233.3</v>
      </c>
      <c r="H37" s="28">
        <f t="shared" si="4"/>
        <v>233.3</v>
      </c>
      <c r="I37" s="36">
        <f t="shared" si="5"/>
        <v>233.3</v>
      </c>
      <c r="J37" s="44">
        <f t="shared" si="6"/>
        <v>478</v>
      </c>
      <c r="K37" s="35"/>
      <c r="L37" s="36">
        <f t="shared" si="7"/>
        <v>711.3</v>
      </c>
      <c r="M37" s="36"/>
      <c r="N37" s="41">
        <v>239</v>
      </c>
    </row>
    <row r="38" spans="1:14" s="3" customFormat="1">
      <c r="A38" s="4">
        <v>14</v>
      </c>
      <c r="B38" s="16" t="s">
        <v>68</v>
      </c>
      <c r="C38" s="8" t="s">
        <v>78</v>
      </c>
      <c r="D38" s="8">
        <v>82822247</v>
      </c>
      <c r="E38" s="42">
        <v>190.7</v>
      </c>
      <c r="F38" s="42">
        <v>168.4</v>
      </c>
      <c r="G38" s="43"/>
      <c r="H38" s="28">
        <f t="shared" si="4"/>
        <v>359.1</v>
      </c>
      <c r="I38" s="36">
        <f t="shared" si="5"/>
        <v>359.1</v>
      </c>
      <c r="J38" s="44">
        <f t="shared" si="6"/>
        <v>336</v>
      </c>
      <c r="K38" s="35"/>
      <c r="L38" s="36">
        <f t="shared" si="7"/>
        <v>695.1</v>
      </c>
      <c r="M38" s="36"/>
      <c r="N38" s="41">
        <v>168</v>
      </c>
    </row>
    <row r="39" spans="1:14" s="3" customFormat="1">
      <c r="A39" s="4">
        <v>15</v>
      </c>
      <c r="B39" s="16" t="s">
        <v>21</v>
      </c>
      <c r="C39" s="8" t="s">
        <v>20</v>
      </c>
      <c r="D39" s="8">
        <v>82818019</v>
      </c>
      <c r="E39" s="42">
        <v>169.9</v>
      </c>
      <c r="F39" s="42">
        <v>168.2</v>
      </c>
      <c r="G39" s="43">
        <v>190.1</v>
      </c>
      <c r="H39" s="28">
        <f t="shared" si="4"/>
        <v>528.20000000000005</v>
      </c>
      <c r="I39" s="36">
        <f t="shared" si="5"/>
        <v>360.00000000000006</v>
      </c>
      <c r="J39" s="44">
        <f t="shared" si="6"/>
        <v>299.8</v>
      </c>
      <c r="K39" s="35"/>
      <c r="L39" s="36">
        <f t="shared" si="7"/>
        <v>659.80000000000007</v>
      </c>
      <c r="M39" s="36"/>
      <c r="N39" s="41">
        <v>149.9</v>
      </c>
    </row>
    <row r="40" spans="1:14" s="3" customFormat="1">
      <c r="A40" s="4">
        <v>16</v>
      </c>
      <c r="B40" s="16" t="s">
        <v>170</v>
      </c>
      <c r="C40" s="8" t="s">
        <v>169</v>
      </c>
      <c r="D40" s="8">
        <v>82808591</v>
      </c>
      <c r="E40" s="42"/>
      <c r="F40" s="42">
        <v>159</v>
      </c>
      <c r="G40" s="43">
        <v>178.8</v>
      </c>
      <c r="H40" s="28">
        <f t="shared" si="4"/>
        <v>337.8</v>
      </c>
      <c r="I40" s="36">
        <f t="shared" si="5"/>
        <v>337.8</v>
      </c>
      <c r="J40" s="44">
        <f t="shared" si="6"/>
        <v>307.8</v>
      </c>
      <c r="K40" s="35"/>
      <c r="L40" s="36">
        <f t="shared" si="7"/>
        <v>645.6</v>
      </c>
      <c r="M40" s="36"/>
      <c r="N40" s="41">
        <v>153.9</v>
      </c>
    </row>
    <row r="41" spans="1:14" s="3" customFormat="1">
      <c r="A41" s="4">
        <v>17</v>
      </c>
      <c r="B41" s="16" t="s">
        <v>136</v>
      </c>
      <c r="C41" s="8" t="s">
        <v>78</v>
      </c>
      <c r="D41" s="8">
        <v>82824908</v>
      </c>
      <c r="E41" s="42"/>
      <c r="F41" s="42">
        <v>163.1</v>
      </c>
      <c r="G41" s="43">
        <v>183.5</v>
      </c>
      <c r="H41" s="28">
        <f t="shared" si="4"/>
        <v>346.6</v>
      </c>
      <c r="I41" s="36">
        <f t="shared" si="5"/>
        <v>346.6</v>
      </c>
      <c r="J41" s="44">
        <f t="shared" si="6"/>
        <v>251.4</v>
      </c>
      <c r="K41" s="35"/>
      <c r="L41" s="36">
        <f t="shared" si="7"/>
        <v>598</v>
      </c>
      <c r="M41" s="36"/>
      <c r="N41" s="41">
        <v>125.7</v>
      </c>
    </row>
    <row r="42" spans="1:14" s="3" customFormat="1">
      <c r="A42" s="4">
        <v>18</v>
      </c>
      <c r="B42" s="16" t="s">
        <v>145</v>
      </c>
      <c r="C42" s="8" t="s">
        <v>146</v>
      </c>
      <c r="D42" s="8">
        <v>82836945</v>
      </c>
      <c r="E42" s="42">
        <v>0</v>
      </c>
      <c r="F42" s="42">
        <v>197.9</v>
      </c>
      <c r="G42" s="43"/>
      <c r="H42" s="28">
        <f t="shared" si="4"/>
        <v>197.9</v>
      </c>
      <c r="I42" s="36">
        <f t="shared" si="5"/>
        <v>197.9</v>
      </c>
      <c r="J42" s="44">
        <f t="shared" si="6"/>
        <v>392.8</v>
      </c>
      <c r="K42" s="35"/>
      <c r="L42" s="36">
        <f t="shared" si="7"/>
        <v>590.70000000000005</v>
      </c>
      <c r="M42" s="36"/>
      <c r="N42" s="41">
        <v>196.4</v>
      </c>
    </row>
    <row r="43" spans="1:14" s="3" customFormat="1">
      <c r="A43" s="4">
        <v>19</v>
      </c>
      <c r="B43" s="17" t="s">
        <v>152</v>
      </c>
      <c r="C43" s="8" t="s">
        <v>148</v>
      </c>
      <c r="D43" s="10">
        <v>82821069</v>
      </c>
      <c r="E43" s="45">
        <v>147</v>
      </c>
      <c r="F43" s="45"/>
      <c r="G43" s="46"/>
      <c r="H43" s="28">
        <f t="shared" si="4"/>
        <v>147</v>
      </c>
      <c r="I43" s="36">
        <f t="shared" si="5"/>
        <v>147</v>
      </c>
      <c r="J43" s="44">
        <f t="shared" si="6"/>
        <v>353.4</v>
      </c>
      <c r="K43" s="35"/>
      <c r="L43" s="36">
        <f t="shared" si="7"/>
        <v>500.4</v>
      </c>
      <c r="M43" s="36"/>
      <c r="N43" s="41">
        <v>176.7</v>
      </c>
    </row>
    <row r="44" spans="1:14" s="3" customFormat="1">
      <c r="A44" s="3">
        <v>20</v>
      </c>
      <c r="B44" s="7" t="s">
        <v>28</v>
      </c>
      <c r="C44" s="8" t="s">
        <v>29</v>
      </c>
      <c r="D44" s="8">
        <v>82815641</v>
      </c>
      <c r="E44" s="42">
        <v>221.1</v>
      </c>
      <c r="F44" s="42">
        <v>202.2</v>
      </c>
      <c r="G44" s="43">
        <v>215.3</v>
      </c>
      <c r="H44" s="28">
        <f t="shared" si="4"/>
        <v>638.59999999999991</v>
      </c>
      <c r="I44" s="36">
        <f t="shared" si="5"/>
        <v>436.39999999999992</v>
      </c>
      <c r="J44" s="44">
        <f t="shared" si="6"/>
        <v>0</v>
      </c>
      <c r="K44" s="35"/>
      <c r="L44" s="36">
        <f t="shared" si="7"/>
        <v>436.39999999999992</v>
      </c>
      <c r="M44" s="36"/>
      <c r="N44" s="41"/>
    </row>
    <row r="45" spans="1:14" s="3" customFormat="1">
      <c r="A45" s="3">
        <v>21</v>
      </c>
      <c r="B45" s="16" t="s">
        <v>70</v>
      </c>
      <c r="C45" s="8" t="s">
        <v>78</v>
      </c>
      <c r="D45" s="8">
        <v>82824904</v>
      </c>
      <c r="E45" s="42">
        <v>182.2</v>
      </c>
      <c r="F45" s="42">
        <v>177.8</v>
      </c>
      <c r="G45" s="43"/>
      <c r="H45" s="28">
        <f t="shared" si="4"/>
        <v>360</v>
      </c>
      <c r="I45" s="36">
        <f t="shared" si="5"/>
        <v>360</v>
      </c>
      <c r="J45" s="44">
        <f t="shared" si="6"/>
        <v>0</v>
      </c>
      <c r="K45" s="35"/>
      <c r="L45" s="36">
        <f t="shared" si="7"/>
        <v>360</v>
      </c>
      <c r="M45" s="36"/>
      <c r="N45" s="41"/>
    </row>
    <row r="46" spans="1:14" s="3" customFormat="1">
      <c r="A46" s="3">
        <v>22</v>
      </c>
      <c r="B46" s="13" t="s">
        <v>74</v>
      </c>
      <c r="C46" s="13" t="s">
        <v>75</v>
      </c>
      <c r="D46" s="13">
        <v>82809749</v>
      </c>
      <c r="E46" s="47">
        <v>118.1</v>
      </c>
      <c r="F46" s="47">
        <v>168.9</v>
      </c>
      <c r="G46" s="47">
        <v>141.69999999999999</v>
      </c>
      <c r="H46" s="28">
        <f t="shared" si="4"/>
        <v>428.7</v>
      </c>
      <c r="I46" s="36">
        <f t="shared" si="5"/>
        <v>310.60000000000002</v>
      </c>
      <c r="J46" s="44">
        <f t="shared" si="6"/>
        <v>0</v>
      </c>
      <c r="K46" s="35"/>
      <c r="L46" s="36">
        <f t="shared" si="7"/>
        <v>310.60000000000002</v>
      </c>
      <c r="M46" s="36"/>
      <c r="N46" s="41"/>
    </row>
    <row r="47" spans="1:14" s="3" customFormat="1">
      <c r="A47" s="3">
        <v>23</v>
      </c>
      <c r="B47" s="7" t="s">
        <v>73</v>
      </c>
      <c r="C47" s="8" t="s">
        <v>62</v>
      </c>
      <c r="D47" s="8">
        <v>82819350</v>
      </c>
      <c r="E47" s="42">
        <v>137.69999999999999</v>
      </c>
      <c r="F47" s="42">
        <v>139.1</v>
      </c>
      <c r="G47" s="43"/>
      <c r="H47" s="28">
        <f t="shared" si="4"/>
        <v>276.79999999999995</v>
      </c>
      <c r="I47" s="36">
        <f t="shared" si="5"/>
        <v>276.79999999999995</v>
      </c>
      <c r="J47" s="44">
        <f t="shared" si="6"/>
        <v>0</v>
      </c>
      <c r="K47" s="35"/>
      <c r="L47" s="36">
        <f t="shared" si="7"/>
        <v>276.79999999999995</v>
      </c>
      <c r="M47" s="36"/>
      <c r="N47" s="41"/>
    </row>
    <row r="48" spans="1:14" s="3" customFormat="1">
      <c r="A48" s="3">
        <v>24</v>
      </c>
      <c r="B48" s="7" t="s">
        <v>46</v>
      </c>
      <c r="C48" s="8" t="s">
        <v>45</v>
      </c>
      <c r="D48" s="8">
        <v>82819649</v>
      </c>
      <c r="E48" s="42">
        <v>223.1</v>
      </c>
      <c r="F48" s="42"/>
      <c r="G48" s="43"/>
      <c r="H48" s="28">
        <f t="shared" si="4"/>
        <v>223.1</v>
      </c>
      <c r="I48" s="36">
        <f t="shared" si="5"/>
        <v>223.1</v>
      </c>
      <c r="J48" s="44">
        <f t="shared" si="6"/>
        <v>0</v>
      </c>
      <c r="K48" s="35"/>
      <c r="L48" s="36">
        <f t="shared" si="7"/>
        <v>223.1</v>
      </c>
      <c r="M48" s="36"/>
      <c r="N48" s="41"/>
    </row>
    <row r="49" spans="1:14" s="3" customFormat="1">
      <c r="A49" s="3">
        <v>25</v>
      </c>
      <c r="B49" s="9" t="s">
        <v>55</v>
      </c>
      <c r="C49" s="10" t="s">
        <v>54</v>
      </c>
      <c r="D49" s="10">
        <v>82810989</v>
      </c>
      <c r="E49" s="45">
        <v>204.6</v>
      </c>
      <c r="F49" s="45"/>
      <c r="G49" s="46"/>
      <c r="H49" s="28">
        <f t="shared" si="4"/>
        <v>204.6</v>
      </c>
      <c r="I49" s="36">
        <f t="shared" si="5"/>
        <v>204.6</v>
      </c>
      <c r="J49" s="44">
        <f t="shared" si="6"/>
        <v>0</v>
      </c>
      <c r="K49" s="35"/>
      <c r="L49" s="36">
        <f t="shared" si="7"/>
        <v>204.6</v>
      </c>
      <c r="M49" s="36"/>
      <c r="N49" s="41"/>
    </row>
    <row r="50" spans="1:14" s="3" customFormat="1">
      <c r="A50" s="3">
        <v>26</v>
      </c>
      <c r="B50" s="7" t="s">
        <v>115</v>
      </c>
      <c r="C50" s="10" t="s">
        <v>112</v>
      </c>
      <c r="D50" s="8">
        <v>82820391</v>
      </c>
      <c r="E50" s="42">
        <v>187.4</v>
      </c>
      <c r="F50" s="42"/>
      <c r="G50" s="43"/>
      <c r="H50" s="28">
        <f t="shared" si="4"/>
        <v>187.4</v>
      </c>
      <c r="I50" s="36">
        <f t="shared" si="5"/>
        <v>187.4</v>
      </c>
      <c r="J50" s="44">
        <f t="shared" si="6"/>
        <v>0</v>
      </c>
      <c r="K50" s="35"/>
      <c r="L50" s="36">
        <f t="shared" si="7"/>
        <v>187.4</v>
      </c>
      <c r="M50" s="36"/>
      <c r="N50" s="41"/>
    </row>
    <row r="51" spans="1:14" s="3" customFormat="1">
      <c r="A51" s="3">
        <v>27</v>
      </c>
      <c r="B51" s="7" t="s">
        <v>178</v>
      </c>
      <c r="C51" s="8" t="s">
        <v>179</v>
      </c>
      <c r="D51" s="8">
        <v>82834837</v>
      </c>
      <c r="E51" s="42"/>
      <c r="F51" s="42">
        <v>98.5</v>
      </c>
      <c r="G51" s="43"/>
      <c r="H51" s="28">
        <f t="shared" si="4"/>
        <v>98.5</v>
      </c>
      <c r="I51" s="36">
        <f t="shared" si="5"/>
        <v>98.5</v>
      </c>
      <c r="J51" s="44">
        <f t="shared" si="6"/>
        <v>0</v>
      </c>
      <c r="K51" s="35"/>
      <c r="L51" s="36">
        <f t="shared" si="7"/>
        <v>98.5</v>
      </c>
      <c r="M51" s="36"/>
      <c r="N51" s="41"/>
    </row>
    <row r="52" spans="1:14" s="3" customFormat="1">
      <c r="B52" s="13"/>
      <c r="C52" s="13"/>
      <c r="D52" s="13"/>
      <c r="E52" s="47"/>
      <c r="F52" s="47"/>
      <c r="G52" s="47"/>
      <c r="H52" s="22"/>
      <c r="I52" s="36"/>
      <c r="J52" s="47"/>
      <c r="K52" s="35"/>
      <c r="L52" s="36"/>
      <c r="M52" s="36"/>
      <c r="N52" s="36"/>
    </row>
    <row r="53" spans="1:14" s="3" customFormat="1">
      <c r="A53" s="2" t="s">
        <v>12</v>
      </c>
      <c r="E53" s="36"/>
      <c r="F53" s="36"/>
      <c r="G53" s="36"/>
      <c r="H53" s="11"/>
      <c r="I53" s="36"/>
      <c r="J53" s="36"/>
      <c r="K53" s="35"/>
      <c r="L53" s="36"/>
      <c r="M53" s="36"/>
      <c r="N53" s="36"/>
    </row>
    <row r="54" spans="1:14" s="3" customFormat="1">
      <c r="B54" s="15" t="s">
        <v>1</v>
      </c>
      <c r="C54" s="15" t="s">
        <v>2</v>
      </c>
      <c r="D54" s="15" t="s">
        <v>3</v>
      </c>
      <c r="E54" s="37" t="s">
        <v>124</v>
      </c>
      <c r="F54" s="37" t="s">
        <v>125</v>
      </c>
      <c r="G54" s="37" t="s">
        <v>126</v>
      </c>
      <c r="H54" s="18" t="s">
        <v>127</v>
      </c>
      <c r="I54" s="36"/>
      <c r="J54" s="37"/>
      <c r="K54" s="35"/>
      <c r="L54" s="36"/>
      <c r="M54" s="36"/>
      <c r="N54" s="36"/>
    </row>
    <row r="55" spans="1:14" s="3" customFormat="1">
      <c r="A55" s="4">
        <v>1</v>
      </c>
      <c r="B55" s="5" t="s">
        <v>137</v>
      </c>
      <c r="C55" s="6" t="s">
        <v>81</v>
      </c>
      <c r="D55" s="6">
        <v>82730282</v>
      </c>
      <c r="E55" s="38">
        <v>245.8</v>
      </c>
      <c r="F55" s="38">
        <v>260.7</v>
      </c>
      <c r="G55" s="39">
        <v>267.3</v>
      </c>
      <c r="H55" s="28">
        <f t="shared" ref="H55:H62" si="8">SUM(E55:G55)</f>
        <v>773.8</v>
      </c>
      <c r="I55" s="36">
        <f t="shared" ref="I55:I62" si="9">H55-IF(COUNTA(E55:G55)&gt;2,(MIN(E55,F55,G55)),0)</f>
        <v>528</v>
      </c>
      <c r="J55" s="44">
        <f t="shared" ref="J55:J62" si="10">N55*2</f>
        <v>545.20000000000005</v>
      </c>
      <c r="K55" s="35"/>
      <c r="L55" s="36">
        <f t="shared" ref="L55:L62" si="11">I55+J55</f>
        <v>1073.2</v>
      </c>
      <c r="M55" s="36"/>
      <c r="N55" s="41">
        <v>272.60000000000002</v>
      </c>
    </row>
    <row r="56" spans="1:14" s="3" customFormat="1">
      <c r="A56" s="4">
        <v>2</v>
      </c>
      <c r="B56" s="7" t="s">
        <v>114</v>
      </c>
      <c r="C56" s="8" t="s">
        <v>112</v>
      </c>
      <c r="D56" s="8">
        <v>82748456</v>
      </c>
      <c r="E56" s="42">
        <v>223.9</v>
      </c>
      <c r="F56" s="42">
        <v>245.4</v>
      </c>
      <c r="G56" s="43"/>
      <c r="H56" s="28">
        <f t="shared" si="8"/>
        <v>469.3</v>
      </c>
      <c r="I56" s="36">
        <f t="shared" si="9"/>
        <v>469.3</v>
      </c>
      <c r="J56" s="44">
        <f t="shared" si="10"/>
        <v>470.4</v>
      </c>
      <c r="K56" s="35"/>
      <c r="L56" s="36">
        <f t="shared" si="11"/>
        <v>939.7</v>
      </c>
      <c r="M56" s="36"/>
      <c r="N56" s="41">
        <v>235.2</v>
      </c>
    </row>
    <row r="57" spans="1:14" s="3" customFormat="1">
      <c r="A57" s="4">
        <v>3</v>
      </c>
      <c r="B57" s="7" t="s">
        <v>90</v>
      </c>
      <c r="C57" s="8" t="s">
        <v>62</v>
      </c>
      <c r="D57" s="8">
        <v>82760231</v>
      </c>
      <c r="E57" s="42">
        <v>218.3</v>
      </c>
      <c r="F57" s="42">
        <v>207.7</v>
      </c>
      <c r="G57" s="43">
        <v>233.5</v>
      </c>
      <c r="H57" s="28">
        <f t="shared" si="8"/>
        <v>659.5</v>
      </c>
      <c r="I57" s="36">
        <f t="shared" si="9"/>
        <v>451.8</v>
      </c>
      <c r="J57" s="44">
        <f t="shared" si="10"/>
        <v>479.8</v>
      </c>
      <c r="K57" s="35"/>
      <c r="L57" s="36">
        <f t="shared" si="11"/>
        <v>931.6</v>
      </c>
      <c r="M57" s="36"/>
      <c r="N57" s="41">
        <v>239.9</v>
      </c>
    </row>
    <row r="58" spans="1:14" s="3" customFormat="1">
      <c r="A58" s="4">
        <v>4</v>
      </c>
      <c r="B58" s="7" t="s">
        <v>91</v>
      </c>
      <c r="C58" s="8" t="s">
        <v>62</v>
      </c>
      <c r="D58" s="8">
        <v>82821990</v>
      </c>
      <c r="E58" s="42">
        <v>218.1</v>
      </c>
      <c r="F58" s="42">
        <v>232.5</v>
      </c>
      <c r="G58" s="43">
        <v>225.5</v>
      </c>
      <c r="H58" s="28">
        <f t="shared" si="8"/>
        <v>676.1</v>
      </c>
      <c r="I58" s="36">
        <f t="shared" si="9"/>
        <v>458</v>
      </c>
      <c r="J58" s="44">
        <f t="shared" si="10"/>
        <v>446.4</v>
      </c>
      <c r="K58" s="35"/>
      <c r="L58" s="36">
        <f t="shared" si="11"/>
        <v>904.4</v>
      </c>
      <c r="M58" s="36"/>
      <c r="N58" s="41">
        <v>223.2</v>
      </c>
    </row>
    <row r="59" spans="1:14" s="3" customFormat="1">
      <c r="A59" s="4">
        <v>5</v>
      </c>
      <c r="B59" s="7" t="s">
        <v>30</v>
      </c>
      <c r="C59" s="8" t="s">
        <v>29</v>
      </c>
      <c r="D59" s="8">
        <v>82808421</v>
      </c>
      <c r="E59" s="42">
        <v>124.3</v>
      </c>
      <c r="F59" s="42">
        <v>185.1</v>
      </c>
      <c r="G59" s="43">
        <v>232.1</v>
      </c>
      <c r="H59" s="28">
        <f t="shared" si="8"/>
        <v>541.5</v>
      </c>
      <c r="I59" s="36">
        <f t="shared" si="9"/>
        <v>417.2</v>
      </c>
      <c r="J59" s="44">
        <f t="shared" si="10"/>
        <v>422.2</v>
      </c>
      <c r="K59" s="35"/>
      <c r="L59" s="36">
        <f t="shared" si="11"/>
        <v>839.4</v>
      </c>
      <c r="M59" s="36"/>
      <c r="N59" s="41">
        <v>211.1</v>
      </c>
    </row>
    <row r="60" spans="1:14" s="3" customFormat="1">
      <c r="A60" s="4">
        <v>6</v>
      </c>
      <c r="B60" s="7" t="s">
        <v>22</v>
      </c>
      <c r="C60" s="8" t="s">
        <v>20</v>
      </c>
      <c r="D60" s="8">
        <v>82796202</v>
      </c>
      <c r="E60" s="42">
        <v>206</v>
      </c>
      <c r="F60" s="42">
        <v>177.5</v>
      </c>
      <c r="G60" s="43">
        <v>157.1</v>
      </c>
      <c r="H60" s="28">
        <f t="shared" si="8"/>
        <v>540.6</v>
      </c>
      <c r="I60" s="36">
        <f t="shared" si="9"/>
        <v>383.5</v>
      </c>
      <c r="J60" s="44">
        <f t="shared" si="10"/>
        <v>312.60000000000002</v>
      </c>
      <c r="K60" s="35"/>
      <c r="L60" s="36">
        <f t="shared" si="11"/>
        <v>696.1</v>
      </c>
      <c r="M60" s="36"/>
      <c r="N60" s="41">
        <v>156.30000000000001</v>
      </c>
    </row>
    <row r="61" spans="1:14" s="3" customFormat="1">
      <c r="A61" s="4">
        <v>7</v>
      </c>
      <c r="B61" s="7" t="s">
        <v>180</v>
      </c>
      <c r="C61" s="8" t="s">
        <v>179</v>
      </c>
      <c r="D61" s="8">
        <v>82748963</v>
      </c>
      <c r="E61" s="42"/>
      <c r="F61" s="42">
        <v>217.6</v>
      </c>
      <c r="G61" s="43"/>
      <c r="H61" s="28">
        <f t="shared" si="8"/>
        <v>217.6</v>
      </c>
      <c r="I61" s="36">
        <f t="shared" si="9"/>
        <v>217.6</v>
      </c>
      <c r="J61" s="44">
        <f t="shared" si="10"/>
        <v>353.8</v>
      </c>
      <c r="K61" s="35"/>
      <c r="L61" s="36">
        <f t="shared" si="11"/>
        <v>571.4</v>
      </c>
      <c r="M61" s="36"/>
      <c r="N61" s="41">
        <v>176.9</v>
      </c>
    </row>
    <row r="62" spans="1:14" s="3" customFormat="1">
      <c r="A62" s="4">
        <v>8</v>
      </c>
      <c r="B62" s="7" t="s">
        <v>92</v>
      </c>
      <c r="C62" s="8" t="s">
        <v>75</v>
      </c>
      <c r="D62" s="8">
        <v>82804517</v>
      </c>
      <c r="E62" s="42">
        <v>136.6</v>
      </c>
      <c r="F62" s="42"/>
      <c r="G62" s="43"/>
      <c r="H62" s="28">
        <f t="shared" si="8"/>
        <v>136.6</v>
      </c>
      <c r="I62" s="36">
        <f t="shared" si="9"/>
        <v>136.6</v>
      </c>
      <c r="J62" s="44">
        <f t="shared" si="10"/>
        <v>0</v>
      </c>
      <c r="K62" s="35"/>
      <c r="L62" s="36">
        <f t="shared" si="11"/>
        <v>136.6</v>
      </c>
      <c r="M62" s="36"/>
      <c r="N62" s="41"/>
    </row>
    <row r="64" spans="1:14">
      <c r="A64" s="2" t="s">
        <v>11</v>
      </c>
      <c r="B64" s="3"/>
      <c r="C64" s="3"/>
      <c r="D64" s="3"/>
      <c r="E64" s="36"/>
      <c r="F64" s="36"/>
      <c r="G64" s="36"/>
      <c r="H64" s="11"/>
      <c r="J64" s="36"/>
    </row>
    <row r="65" spans="1:14">
      <c r="A65" s="3"/>
      <c r="B65" s="13" t="s">
        <v>1</v>
      </c>
      <c r="C65" s="13" t="s">
        <v>2</v>
      </c>
      <c r="D65" s="13" t="s">
        <v>3</v>
      </c>
      <c r="E65" s="37" t="s">
        <v>124</v>
      </c>
      <c r="F65" s="37" t="s">
        <v>125</v>
      </c>
      <c r="G65" s="37" t="s">
        <v>126</v>
      </c>
      <c r="H65" s="18" t="s">
        <v>127</v>
      </c>
      <c r="J65" s="37"/>
    </row>
    <row r="66" spans="1:14">
      <c r="A66" s="4">
        <v>1</v>
      </c>
      <c r="B66" s="14" t="s">
        <v>76</v>
      </c>
      <c r="C66" s="6" t="s">
        <v>62</v>
      </c>
      <c r="D66" s="6">
        <v>82702623</v>
      </c>
      <c r="E66" s="38">
        <v>251</v>
      </c>
      <c r="F66" s="38">
        <v>263.2</v>
      </c>
      <c r="G66" s="39">
        <v>269.3</v>
      </c>
      <c r="H66" s="28">
        <f t="shared" ref="H66:H97" si="12">SUM(E66:G66)</f>
        <v>783.5</v>
      </c>
      <c r="I66" s="36">
        <f t="shared" ref="I66:I92" si="13">H66-IF(COUNTA(E66:G66)&gt;2,(MIN(E66,F66,G66)),0)</f>
        <v>532.5</v>
      </c>
      <c r="J66" s="44">
        <f t="shared" ref="J66:J92" si="14">N66*2</f>
        <v>510.6</v>
      </c>
      <c r="L66" s="36">
        <f t="shared" ref="L66:L92" si="15">I66+J66</f>
        <v>1043.0999999999999</v>
      </c>
      <c r="N66" s="41">
        <v>255.3</v>
      </c>
    </row>
    <row r="67" spans="1:14">
      <c r="A67" s="4">
        <v>2</v>
      </c>
      <c r="B67" s="16" t="s">
        <v>172</v>
      </c>
      <c r="C67" s="8" t="s">
        <v>169</v>
      </c>
      <c r="D67" s="8">
        <v>82719983</v>
      </c>
      <c r="E67" s="42">
        <v>253</v>
      </c>
      <c r="F67" s="42">
        <v>234.9</v>
      </c>
      <c r="G67" s="43">
        <v>245.3</v>
      </c>
      <c r="H67" s="28">
        <f t="shared" si="12"/>
        <v>733.2</v>
      </c>
      <c r="I67" s="36">
        <f t="shared" si="13"/>
        <v>498.30000000000007</v>
      </c>
      <c r="J67" s="44">
        <f t="shared" si="14"/>
        <v>518.79999999999995</v>
      </c>
      <c r="L67" s="36">
        <f t="shared" si="15"/>
        <v>1017.1</v>
      </c>
      <c r="N67" s="41">
        <v>259.39999999999998</v>
      </c>
    </row>
    <row r="68" spans="1:14">
      <c r="A68" s="4">
        <v>3</v>
      </c>
      <c r="B68" s="16" t="s">
        <v>80</v>
      </c>
      <c r="C68" s="8" t="s">
        <v>81</v>
      </c>
      <c r="D68" s="8">
        <v>82760980</v>
      </c>
      <c r="E68" s="42">
        <v>214</v>
      </c>
      <c r="F68" s="42">
        <v>263.39999999999998</v>
      </c>
      <c r="G68" s="43"/>
      <c r="H68" s="28">
        <f t="shared" si="12"/>
        <v>477.4</v>
      </c>
      <c r="I68" s="36">
        <f t="shared" si="13"/>
        <v>477.4</v>
      </c>
      <c r="J68" s="44">
        <f t="shared" si="14"/>
        <v>507</v>
      </c>
      <c r="L68" s="36">
        <f t="shared" si="15"/>
        <v>984.4</v>
      </c>
      <c r="N68" s="41">
        <v>253.5</v>
      </c>
    </row>
    <row r="69" spans="1:14">
      <c r="A69" s="4">
        <v>4</v>
      </c>
      <c r="B69" s="16" t="s">
        <v>50</v>
      </c>
      <c r="C69" s="8" t="s">
        <v>45</v>
      </c>
      <c r="D69" s="8">
        <v>82813734</v>
      </c>
      <c r="E69" s="42">
        <v>224.7</v>
      </c>
      <c r="F69" s="42">
        <v>241.6</v>
      </c>
      <c r="G69" s="43">
        <v>242.4</v>
      </c>
      <c r="H69" s="28">
        <f t="shared" si="12"/>
        <v>708.69999999999993</v>
      </c>
      <c r="I69" s="36">
        <f t="shared" si="13"/>
        <v>483.99999999999994</v>
      </c>
      <c r="J69" s="44">
        <f t="shared" si="14"/>
        <v>497</v>
      </c>
      <c r="L69" s="36">
        <f t="shared" si="15"/>
        <v>981</v>
      </c>
      <c r="N69" s="41">
        <v>248.5</v>
      </c>
    </row>
    <row r="70" spans="1:14">
      <c r="A70" s="4">
        <v>5</v>
      </c>
      <c r="B70" s="16" t="s">
        <v>142</v>
      </c>
      <c r="C70" s="8" t="s">
        <v>143</v>
      </c>
      <c r="D70" s="8">
        <v>82747461</v>
      </c>
      <c r="E70" s="42">
        <v>0</v>
      </c>
      <c r="F70" s="42">
        <v>245.2</v>
      </c>
      <c r="G70" s="43">
        <v>249</v>
      </c>
      <c r="H70" s="28">
        <f t="shared" si="12"/>
        <v>494.2</v>
      </c>
      <c r="I70" s="36">
        <f t="shared" si="13"/>
        <v>494.2</v>
      </c>
      <c r="J70" s="44">
        <f t="shared" si="14"/>
        <v>484.2</v>
      </c>
      <c r="L70" s="36">
        <f t="shared" si="15"/>
        <v>978.4</v>
      </c>
      <c r="N70" s="41">
        <v>242.1</v>
      </c>
    </row>
    <row r="71" spans="1:14">
      <c r="A71" s="4">
        <v>6</v>
      </c>
      <c r="B71" s="16" t="s">
        <v>79</v>
      </c>
      <c r="C71" s="8" t="s">
        <v>75</v>
      </c>
      <c r="D71" s="8">
        <v>82713486</v>
      </c>
      <c r="E71" s="42">
        <v>215.7</v>
      </c>
      <c r="F71" s="42">
        <v>227.2</v>
      </c>
      <c r="G71" s="43">
        <v>257.3</v>
      </c>
      <c r="H71" s="28">
        <f t="shared" si="12"/>
        <v>700.2</v>
      </c>
      <c r="I71" s="36">
        <f t="shared" si="13"/>
        <v>484.50000000000006</v>
      </c>
      <c r="J71" s="44">
        <f t="shared" si="14"/>
        <v>474.8</v>
      </c>
      <c r="L71" s="36">
        <f t="shared" si="15"/>
        <v>959.30000000000007</v>
      </c>
      <c r="N71" s="41">
        <v>237.4</v>
      </c>
    </row>
    <row r="72" spans="1:14">
      <c r="A72" s="4">
        <v>7</v>
      </c>
      <c r="B72" s="16" t="s">
        <v>56</v>
      </c>
      <c r="C72" s="8" t="s">
        <v>54</v>
      </c>
      <c r="D72" s="8">
        <v>82810985</v>
      </c>
      <c r="E72" s="42">
        <v>225</v>
      </c>
      <c r="F72" s="42">
        <v>243.9</v>
      </c>
      <c r="G72" s="43">
        <v>250.5</v>
      </c>
      <c r="H72" s="28">
        <f t="shared" si="12"/>
        <v>719.4</v>
      </c>
      <c r="I72" s="36">
        <f t="shared" si="13"/>
        <v>494.4</v>
      </c>
      <c r="J72" s="44">
        <f t="shared" si="14"/>
        <v>452.8</v>
      </c>
      <c r="L72" s="36">
        <f t="shared" si="15"/>
        <v>947.2</v>
      </c>
      <c r="N72" s="41">
        <v>226.4</v>
      </c>
    </row>
    <row r="73" spans="1:14">
      <c r="A73" s="4">
        <v>8</v>
      </c>
      <c r="B73" s="16" t="s">
        <v>77</v>
      </c>
      <c r="C73" s="8" t="s">
        <v>78</v>
      </c>
      <c r="D73" s="8">
        <v>82688639</v>
      </c>
      <c r="E73" s="42">
        <v>232.3</v>
      </c>
      <c r="F73" s="42">
        <v>238.1</v>
      </c>
      <c r="G73" s="43">
        <v>229.3</v>
      </c>
      <c r="H73" s="28">
        <f t="shared" si="12"/>
        <v>699.7</v>
      </c>
      <c r="I73" s="36">
        <f t="shared" si="13"/>
        <v>470.40000000000003</v>
      </c>
      <c r="J73" s="44">
        <f t="shared" si="14"/>
        <v>440.8</v>
      </c>
      <c r="L73" s="36">
        <f t="shared" si="15"/>
        <v>911.2</v>
      </c>
      <c r="N73" s="41">
        <v>220.4</v>
      </c>
    </row>
    <row r="74" spans="1:14">
      <c r="A74" s="4">
        <v>9</v>
      </c>
      <c r="B74" s="16" t="s">
        <v>120</v>
      </c>
      <c r="C74" s="8" t="s">
        <v>117</v>
      </c>
      <c r="D74" s="8">
        <v>82752543</v>
      </c>
      <c r="E74" s="42">
        <v>201.6</v>
      </c>
      <c r="F74" s="42">
        <v>223.1</v>
      </c>
      <c r="G74" s="43"/>
      <c r="H74" s="28">
        <f t="shared" si="12"/>
        <v>424.7</v>
      </c>
      <c r="I74" s="36">
        <f t="shared" si="13"/>
        <v>424.7</v>
      </c>
      <c r="J74" s="44">
        <f t="shared" si="14"/>
        <v>441</v>
      </c>
      <c r="L74" s="36">
        <f t="shared" si="15"/>
        <v>865.7</v>
      </c>
      <c r="N74" s="41">
        <v>220.5</v>
      </c>
    </row>
    <row r="75" spans="1:14">
      <c r="A75" s="4">
        <v>10</v>
      </c>
      <c r="B75" s="16" t="s">
        <v>49</v>
      </c>
      <c r="C75" s="8" t="s">
        <v>45</v>
      </c>
      <c r="D75" s="8">
        <v>82759808</v>
      </c>
      <c r="E75" s="42">
        <v>217.1</v>
      </c>
      <c r="F75" s="42">
        <v>211.6</v>
      </c>
      <c r="G75" s="43">
        <v>258.39999999999998</v>
      </c>
      <c r="H75" s="28">
        <f t="shared" si="12"/>
        <v>687.09999999999991</v>
      </c>
      <c r="I75" s="36">
        <f t="shared" si="13"/>
        <v>475.49999999999989</v>
      </c>
      <c r="J75" s="44">
        <f t="shared" si="14"/>
        <v>376.2</v>
      </c>
      <c r="L75" s="36">
        <f t="shared" si="15"/>
        <v>851.69999999999982</v>
      </c>
      <c r="N75" s="41">
        <v>188.1</v>
      </c>
    </row>
    <row r="76" spans="1:14">
      <c r="A76" s="4">
        <v>11</v>
      </c>
      <c r="B76" s="16" t="s">
        <v>83</v>
      </c>
      <c r="C76" s="8" t="s">
        <v>75</v>
      </c>
      <c r="D76" s="8">
        <v>82776031</v>
      </c>
      <c r="E76" s="42">
        <v>184.1</v>
      </c>
      <c r="F76" s="42">
        <v>210.2</v>
      </c>
      <c r="G76" s="43">
        <v>222</v>
      </c>
      <c r="H76" s="28">
        <f t="shared" si="12"/>
        <v>616.29999999999995</v>
      </c>
      <c r="I76" s="36">
        <f t="shared" si="13"/>
        <v>432.19999999999993</v>
      </c>
      <c r="J76" s="44">
        <f t="shared" si="14"/>
        <v>409.6</v>
      </c>
      <c r="L76" s="36">
        <f t="shared" si="15"/>
        <v>841.8</v>
      </c>
      <c r="N76" s="41">
        <v>204.8</v>
      </c>
    </row>
    <row r="77" spans="1:14">
      <c r="A77" s="4">
        <v>12</v>
      </c>
      <c r="B77" s="16" t="s">
        <v>57</v>
      </c>
      <c r="C77" s="8" t="s">
        <v>54</v>
      </c>
      <c r="D77" s="8">
        <v>82743312</v>
      </c>
      <c r="E77" s="42">
        <v>221</v>
      </c>
      <c r="F77" s="42">
        <v>222.8</v>
      </c>
      <c r="G77" s="43">
        <v>213.4</v>
      </c>
      <c r="H77" s="28">
        <f t="shared" si="12"/>
        <v>657.2</v>
      </c>
      <c r="I77" s="36">
        <f t="shared" si="13"/>
        <v>443.80000000000007</v>
      </c>
      <c r="J77" s="44">
        <f t="shared" si="14"/>
        <v>392</v>
      </c>
      <c r="L77" s="36">
        <f t="shared" si="15"/>
        <v>835.80000000000007</v>
      </c>
      <c r="N77" s="41">
        <v>196</v>
      </c>
    </row>
    <row r="78" spans="1:14">
      <c r="A78" s="4">
        <v>13</v>
      </c>
      <c r="B78" s="16" t="s">
        <v>34</v>
      </c>
      <c r="C78" s="8" t="s">
        <v>33</v>
      </c>
      <c r="D78" s="8">
        <v>82786595</v>
      </c>
      <c r="E78" s="42">
        <v>217</v>
      </c>
      <c r="F78" s="42">
        <v>241.2</v>
      </c>
      <c r="G78" s="43">
        <v>250.4</v>
      </c>
      <c r="H78" s="28">
        <f t="shared" si="12"/>
        <v>708.6</v>
      </c>
      <c r="I78" s="36">
        <f t="shared" si="13"/>
        <v>491.6</v>
      </c>
      <c r="J78" s="44">
        <f t="shared" si="14"/>
        <v>335</v>
      </c>
      <c r="L78" s="36">
        <f t="shared" si="15"/>
        <v>826.6</v>
      </c>
      <c r="N78" s="41">
        <v>167.5</v>
      </c>
    </row>
    <row r="79" spans="1:14">
      <c r="A79" s="4">
        <v>14</v>
      </c>
      <c r="B79" s="16" t="s">
        <v>84</v>
      </c>
      <c r="C79" s="8" t="s">
        <v>78</v>
      </c>
      <c r="D79" s="8">
        <v>82816072</v>
      </c>
      <c r="E79" s="42">
        <v>173.8</v>
      </c>
      <c r="F79" s="42">
        <v>191.1</v>
      </c>
      <c r="G79" s="43"/>
      <c r="H79" s="28">
        <f t="shared" si="12"/>
        <v>364.9</v>
      </c>
      <c r="I79" s="36">
        <f t="shared" si="13"/>
        <v>364.9</v>
      </c>
      <c r="J79" s="44">
        <f t="shared" si="14"/>
        <v>460.4</v>
      </c>
      <c r="L79" s="36">
        <f t="shared" si="15"/>
        <v>825.3</v>
      </c>
      <c r="N79" s="41">
        <v>230.2</v>
      </c>
    </row>
    <row r="80" spans="1:14">
      <c r="A80" s="4">
        <v>15</v>
      </c>
      <c r="B80" s="16" t="s">
        <v>82</v>
      </c>
      <c r="C80" s="8" t="s">
        <v>75</v>
      </c>
      <c r="D80" s="8">
        <v>82678064</v>
      </c>
      <c r="E80" s="42">
        <v>189.1</v>
      </c>
      <c r="F80" s="42">
        <v>175.1</v>
      </c>
      <c r="G80" s="43">
        <v>214</v>
      </c>
      <c r="H80" s="28">
        <f t="shared" si="12"/>
        <v>578.20000000000005</v>
      </c>
      <c r="I80" s="36">
        <f t="shared" si="13"/>
        <v>403.1</v>
      </c>
      <c r="J80" s="44">
        <f t="shared" si="14"/>
        <v>394.6</v>
      </c>
      <c r="L80" s="36">
        <f t="shared" si="15"/>
        <v>797.7</v>
      </c>
      <c r="N80" s="41">
        <v>197.3</v>
      </c>
    </row>
    <row r="81" spans="1:14">
      <c r="A81" s="4">
        <v>16</v>
      </c>
      <c r="B81" s="16" t="s">
        <v>36</v>
      </c>
      <c r="C81" s="8" t="s">
        <v>33</v>
      </c>
      <c r="D81" s="8">
        <v>82748163</v>
      </c>
      <c r="E81" s="42">
        <v>143</v>
      </c>
      <c r="F81" s="42">
        <v>217.4</v>
      </c>
      <c r="G81" s="43"/>
      <c r="H81" s="28">
        <f t="shared" si="12"/>
        <v>360.4</v>
      </c>
      <c r="I81" s="36">
        <f t="shared" si="13"/>
        <v>360.4</v>
      </c>
      <c r="J81" s="44">
        <f t="shared" si="14"/>
        <v>416</v>
      </c>
      <c r="L81" s="36">
        <f t="shared" si="15"/>
        <v>776.4</v>
      </c>
      <c r="N81" s="41">
        <v>208</v>
      </c>
    </row>
    <row r="82" spans="1:14">
      <c r="A82" s="4">
        <v>17</v>
      </c>
      <c r="B82" s="16" t="s">
        <v>48</v>
      </c>
      <c r="C82" s="8" t="s">
        <v>45</v>
      </c>
      <c r="D82" s="8">
        <v>82819665</v>
      </c>
      <c r="E82" s="42">
        <v>187.3</v>
      </c>
      <c r="F82" s="42">
        <v>224.2</v>
      </c>
      <c r="G82" s="43"/>
      <c r="H82" s="28">
        <f t="shared" si="12"/>
        <v>411.5</v>
      </c>
      <c r="I82" s="36">
        <f t="shared" si="13"/>
        <v>411.5</v>
      </c>
      <c r="J82" s="44">
        <f t="shared" si="14"/>
        <v>345.8</v>
      </c>
      <c r="L82" s="36">
        <f t="shared" si="15"/>
        <v>757.3</v>
      </c>
      <c r="N82" s="41">
        <v>172.9</v>
      </c>
    </row>
    <row r="83" spans="1:14">
      <c r="A83" s="4">
        <v>18</v>
      </c>
      <c r="B83" s="16" t="s">
        <v>86</v>
      </c>
      <c r="C83" s="8" t="s">
        <v>62</v>
      </c>
      <c r="D83" s="8">
        <v>82821983</v>
      </c>
      <c r="E83" s="42">
        <v>158.69999999999999</v>
      </c>
      <c r="F83" s="42">
        <v>145.6</v>
      </c>
      <c r="G83" s="43">
        <v>189.2</v>
      </c>
      <c r="H83" s="28">
        <f t="shared" si="12"/>
        <v>493.49999999999994</v>
      </c>
      <c r="I83" s="36">
        <f t="shared" si="13"/>
        <v>347.9</v>
      </c>
      <c r="J83" s="44">
        <f t="shared" si="14"/>
        <v>371.8</v>
      </c>
      <c r="L83" s="36">
        <f t="shared" si="15"/>
        <v>719.7</v>
      </c>
      <c r="N83" s="41">
        <v>185.9</v>
      </c>
    </row>
    <row r="84" spans="1:14">
      <c r="A84" s="4">
        <v>19</v>
      </c>
      <c r="B84" s="16" t="s">
        <v>87</v>
      </c>
      <c r="C84" s="8" t="s">
        <v>62</v>
      </c>
      <c r="D84" s="8">
        <v>82821974</v>
      </c>
      <c r="E84" s="42">
        <v>149.9</v>
      </c>
      <c r="F84" s="42">
        <v>112.4</v>
      </c>
      <c r="G84" s="43">
        <v>115.8</v>
      </c>
      <c r="H84" s="28">
        <f t="shared" si="12"/>
        <v>378.1</v>
      </c>
      <c r="I84" s="36">
        <f t="shared" si="13"/>
        <v>265.70000000000005</v>
      </c>
      <c r="J84" s="44">
        <f t="shared" si="14"/>
        <v>346.2</v>
      </c>
      <c r="L84" s="36">
        <f t="shared" si="15"/>
        <v>611.90000000000009</v>
      </c>
      <c r="N84" s="41">
        <v>173.1</v>
      </c>
    </row>
    <row r="85" spans="1:14">
      <c r="A85" s="4">
        <v>20</v>
      </c>
      <c r="B85" s="16" t="s">
        <v>25</v>
      </c>
      <c r="C85" s="8" t="s">
        <v>20</v>
      </c>
      <c r="D85" s="8">
        <v>82825623</v>
      </c>
      <c r="E85" s="42">
        <v>212.1</v>
      </c>
      <c r="F85" s="42">
        <v>181.3</v>
      </c>
      <c r="G85" s="43">
        <v>102.2</v>
      </c>
      <c r="H85" s="28">
        <f t="shared" si="12"/>
        <v>495.59999999999997</v>
      </c>
      <c r="I85" s="36">
        <f t="shared" si="13"/>
        <v>393.4</v>
      </c>
      <c r="J85" s="44">
        <f t="shared" si="14"/>
        <v>175.8</v>
      </c>
      <c r="L85" s="36">
        <f t="shared" si="15"/>
        <v>569.20000000000005</v>
      </c>
      <c r="N85" s="41">
        <v>87.9</v>
      </c>
    </row>
    <row r="86" spans="1:14">
      <c r="A86" s="4">
        <v>21</v>
      </c>
      <c r="B86" s="16" t="s">
        <v>85</v>
      </c>
      <c r="C86" s="8" t="s">
        <v>62</v>
      </c>
      <c r="D86" s="8">
        <v>82821979</v>
      </c>
      <c r="E86" s="42">
        <v>170.9</v>
      </c>
      <c r="F86" s="42">
        <v>157</v>
      </c>
      <c r="G86" s="43"/>
      <c r="H86" s="28">
        <f t="shared" si="12"/>
        <v>327.9</v>
      </c>
      <c r="I86" s="36">
        <f t="shared" si="13"/>
        <v>327.9</v>
      </c>
      <c r="J86" s="44">
        <f t="shared" si="14"/>
        <v>217.6</v>
      </c>
      <c r="L86" s="36">
        <f t="shared" si="15"/>
        <v>545.5</v>
      </c>
      <c r="N86" s="41">
        <v>108.8</v>
      </c>
    </row>
    <row r="87" spans="1:14">
      <c r="A87" s="4">
        <v>22</v>
      </c>
      <c r="B87" s="16" t="s">
        <v>89</v>
      </c>
      <c r="C87" s="8" t="s">
        <v>62</v>
      </c>
      <c r="D87" s="8">
        <v>82816727</v>
      </c>
      <c r="E87" s="42">
        <v>114.8</v>
      </c>
      <c r="F87" s="42">
        <v>132</v>
      </c>
      <c r="G87" s="43">
        <v>152.5</v>
      </c>
      <c r="H87" s="28">
        <f t="shared" si="12"/>
        <v>399.3</v>
      </c>
      <c r="I87" s="36">
        <f t="shared" si="13"/>
        <v>284.5</v>
      </c>
      <c r="J87" s="44">
        <f t="shared" si="14"/>
        <v>258</v>
      </c>
      <c r="L87" s="36">
        <f t="shared" si="15"/>
        <v>542.5</v>
      </c>
      <c r="N87" s="41">
        <v>129</v>
      </c>
    </row>
    <row r="88" spans="1:14">
      <c r="A88" s="4">
        <v>23</v>
      </c>
      <c r="B88" s="16" t="s">
        <v>24</v>
      </c>
      <c r="C88" s="8" t="s">
        <v>20</v>
      </c>
      <c r="D88" s="8">
        <v>82811334</v>
      </c>
      <c r="E88" s="42">
        <v>134.5</v>
      </c>
      <c r="F88" s="42">
        <v>131.19999999999999</v>
      </c>
      <c r="G88" s="43"/>
      <c r="H88" s="28">
        <f t="shared" si="12"/>
        <v>265.7</v>
      </c>
      <c r="I88" s="36">
        <f t="shared" si="13"/>
        <v>265.7</v>
      </c>
      <c r="J88" s="44">
        <f t="shared" si="14"/>
        <v>272.2</v>
      </c>
      <c r="L88" s="36">
        <f t="shared" si="15"/>
        <v>537.9</v>
      </c>
      <c r="N88" s="41">
        <v>136.1</v>
      </c>
    </row>
    <row r="89" spans="1:14">
      <c r="A89" s="4">
        <v>24</v>
      </c>
      <c r="B89" s="16" t="s">
        <v>128</v>
      </c>
      <c r="C89" s="8" t="s">
        <v>129</v>
      </c>
      <c r="D89" s="8">
        <v>82776848</v>
      </c>
      <c r="E89" s="42">
        <v>217.6</v>
      </c>
      <c r="F89" s="42">
        <v>230.2</v>
      </c>
      <c r="G89" s="43"/>
      <c r="H89" s="28">
        <f t="shared" si="12"/>
        <v>447.79999999999995</v>
      </c>
      <c r="I89" s="36">
        <f t="shared" si="13"/>
        <v>447.79999999999995</v>
      </c>
      <c r="J89" s="44">
        <f t="shared" si="14"/>
        <v>0</v>
      </c>
      <c r="L89" s="36">
        <f t="shared" si="15"/>
        <v>447.79999999999995</v>
      </c>
      <c r="N89" s="41"/>
    </row>
    <row r="90" spans="1:14">
      <c r="A90" s="4">
        <v>25</v>
      </c>
      <c r="B90" s="16" t="s">
        <v>133</v>
      </c>
      <c r="C90" s="8" t="s">
        <v>134</v>
      </c>
      <c r="D90" s="8">
        <v>82787335</v>
      </c>
      <c r="E90" s="42">
        <v>172.8</v>
      </c>
      <c r="F90" s="42"/>
      <c r="G90" s="43"/>
      <c r="H90" s="28">
        <f t="shared" si="12"/>
        <v>172.8</v>
      </c>
      <c r="I90" s="36">
        <f t="shared" si="13"/>
        <v>172.8</v>
      </c>
      <c r="J90" s="44">
        <f t="shared" si="14"/>
        <v>211</v>
      </c>
      <c r="L90" s="36">
        <f t="shared" si="15"/>
        <v>383.8</v>
      </c>
      <c r="N90" s="41">
        <v>105.5</v>
      </c>
    </row>
    <row r="91" spans="1:14">
      <c r="A91" s="19">
        <v>26</v>
      </c>
      <c r="B91" s="17" t="s">
        <v>31</v>
      </c>
      <c r="C91" s="10" t="s">
        <v>29</v>
      </c>
      <c r="D91" s="10">
        <v>82707832</v>
      </c>
      <c r="E91" s="45">
        <v>157.1</v>
      </c>
      <c r="F91" s="45">
        <v>190.2</v>
      </c>
      <c r="G91" s="46"/>
      <c r="H91" s="28">
        <f t="shared" si="12"/>
        <v>347.29999999999995</v>
      </c>
      <c r="I91" s="36">
        <f t="shared" si="13"/>
        <v>347.29999999999995</v>
      </c>
      <c r="J91" s="44">
        <f t="shared" si="14"/>
        <v>0</v>
      </c>
      <c r="L91" s="36">
        <f t="shared" si="15"/>
        <v>347.29999999999995</v>
      </c>
      <c r="N91" s="41"/>
    </row>
    <row r="92" spans="1:14">
      <c r="A92" s="19">
        <v>27</v>
      </c>
      <c r="B92" s="16" t="s">
        <v>23</v>
      </c>
      <c r="C92" s="8" t="s">
        <v>20</v>
      </c>
      <c r="D92" s="8">
        <v>82815773</v>
      </c>
      <c r="E92" s="42">
        <v>178.8</v>
      </c>
      <c r="F92" s="42">
        <v>167.4</v>
      </c>
      <c r="G92" s="43">
        <v>165.7</v>
      </c>
      <c r="H92" s="28">
        <f t="shared" si="12"/>
        <v>511.90000000000003</v>
      </c>
      <c r="I92" s="36">
        <f t="shared" si="13"/>
        <v>346.20000000000005</v>
      </c>
      <c r="J92" s="44">
        <f t="shared" si="14"/>
        <v>0</v>
      </c>
      <c r="L92" s="36">
        <f t="shared" si="15"/>
        <v>346.20000000000005</v>
      </c>
      <c r="N92" s="41"/>
    </row>
    <row r="93" spans="1:14">
      <c r="A93" s="19">
        <v>28</v>
      </c>
      <c r="B93" s="17" t="s">
        <v>186</v>
      </c>
      <c r="C93" s="10" t="s">
        <v>20</v>
      </c>
      <c r="D93" s="10">
        <v>82836016</v>
      </c>
      <c r="E93" s="45"/>
      <c r="F93" s="45"/>
      <c r="G93" s="46">
        <v>162</v>
      </c>
      <c r="H93" s="28">
        <f t="shared" si="12"/>
        <v>162</v>
      </c>
      <c r="I93" s="35">
        <v>162</v>
      </c>
      <c r="J93" s="44">
        <v>159.4</v>
      </c>
      <c r="L93" s="35">
        <v>321.39999999999998</v>
      </c>
      <c r="N93" s="41">
        <v>79.7</v>
      </c>
    </row>
    <row r="94" spans="1:14">
      <c r="A94" s="19">
        <v>29</v>
      </c>
      <c r="B94" s="20" t="s">
        <v>187</v>
      </c>
      <c r="C94" s="21" t="s">
        <v>20</v>
      </c>
      <c r="D94" s="21">
        <v>82829412</v>
      </c>
      <c r="E94" s="50"/>
      <c r="F94" s="50"/>
      <c r="G94" s="51">
        <v>202.2</v>
      </c>
      <c r="H94" s="28">
        <f t="shared" si="12"/>
        <v>202.2</v>
      </c>
      <c r="I94" s="35">
        <v>202.2</v>
      </c>
      <c r="J94" s="44">
        <v>104.2</v>
      </c>
      <c r="L94" s="35">
        <v>306.39999999999998</v>
      </c>
      <c r="N94" s="41">
        <v>52.1</v>
      </c>
    </row>
    <row r="95" spans="1:14">
      <c r="A95" s="19">
        <v>30</v>
      </c>
      <c r="B95" s="20" t="s">
        <v>118</v>
      </c>
      <c r="C95" s="21" t="s">
        <v>117</v>
      </c>
      <c r="D95" s="21">
        <v>82810715</v>
      </c>
      <c r="E95" s="50">
        <v>196.2</v>
      </c>
      <c r="F95" s="50"/>
      <c r="G95" s="51"/>
      <c r="H95" s="28">
        <f t="shared" si="12"/>
        <v>196.2</v>
      </c>
      <c r="I95" s="36">
        <f>H95-IF(COUNTA(E95:G95)&gt;2,(MIN(E95,F95,G95)),0)</f>
        <v>196.2</v>
      </c>
      <c r="J95" s="44">
        <f>N95*2</f>
        <v>0</v>
      </c>
      <c r="L95" s="36">
        <f>I95+J95</f>
        <v>196.2</v>
      </c>
      <c r="N95" s="41"/>
    </row>
    <row r="96" spans="1:14">
      <c r="A96" s="25">
        <v>31</v>
      </c>
      <c r="B96" s="7" t="s">
        <v>35</v>
      </c>
      <c r="C96" s="8" t="s">
        <v>33</v>
      </c>
      <c r="D96" s="8">
        <v>82828223</v>
      </c>
      <c r="E96" s="42">
        <v>192</v>
      </c>
      <c r="F96" s="42"/>
      <c r="G96" s="43"/>
      <c r="H96" s="28">
        <f t="shared" si="12"/>
        <v>192</v>
      </c>
      <c r="I96" s="36">
        <f>H96-IF(COUNTA(E96:G96)&gt;2,(MIN(E96,F96,G96)),0)</f>
        <v>192</v>
      </c>
      <c r="J96" s="44">
        <f>N96*2</f>
        <v>0</v>
      </c>
      <c r="L96" s="36">
        <f>I96+J96</f>
        <v>192</v>
      </c>
      <c r="N96" s="41"/>
    </row>
    <row r="97" spans="1:14">
      <c r="A97" s="25">
        <v>32</v>
      </c>
      <c r="B97" s="9" t="s">
        <v>88</v>
      </c>
      <c r="C97" s="10" t="s">
        <v>62</v>
      </c>
      <c r="D97" s="10">
        <v>82760233</v>
      </c>
      <c r="E97" s="45">
        <v>140</v>
      </c>
      <c r="F97" s="45">
        <v>0</v>
      </c>
      <c r="G97" s="46"/>
      <c r="H97" s="28">
        <f t="shared" si="12"/>
        <v>140</v>
      </c>
      <c r="I97" s="36">
        <f>H97-IF(COUNTA(E97:G97)&gt;2,(MIN(E97,F97,G97)),0)</f>
        <v>140</v>
      </c>
      <c r="J97" s="44">
        <f>N97*2</f>
        <v>0</v>
      </c>
      <c r="L97" s="36">
        <f>I97+J97</f>
        <v>140</v>
      </c>
      <c r="N97" s="41"/>
    </row>
    <row r="98" spans="1:14">
      <c r="A98" s="25">
        <v>33</v>
      </c>
      <c r="B98" s="7" t="s">
        <v>151</v>
      </c>
      <c r="C98" s="8" t="s">
        <v>148</v>
      </c>
      <c r="D98" s="8">
        <v>82749072</v>
      </c>
      <c r="E98" s="42">
        <v>135</v>
      </c>
      <c r="F98" s="42"/>
      <c r="G98" s="43"/>
      <c r="H98" s="28">
        <v>135</v>
      </c>
      <c r="I98" s="36">
        <f>H98-IF(COUNTA(E98:G98)&gt;2,(MIN(E98,F98,G98)),0)</f>
        <v>135</v>
      </c>
      <c r="J98" s="48">
        <f>N98*2</f>
        <v>0</v>
      </c>
      <c r="L98" s="36">
        <f>I98+J98</f>
        <v>135</v>
      </c>
      <c r="N98" s="41"/>
    </row>
    <row r="99" spans="1:14">
      <c r="A99" s="25">
        <v>34</v>
      </c>
      <c r="B99" s="9" t="s">
        <v>173</v>
      </c>
      <c r="C99" s="8" t="s">
        <v>171</v>
      </c>
      <c r="D99" s="10">
        <v>82808040</v>
      </c>
      <c r="E99" s="45"/>
      <c r="F99" s="45"/>
      <c r="G99" s="46">
        <v>113.3</v>
      </c>
      <c r="H99" s="28">
        <f>SUM(E99:G99)</f>
        <v>113.3</v>
      </c>
      <c r="I99" s="36">
        <f>H99-IF(COUNTA(E99:G99)&gt;2,(MIN(E99,F99,G99)),0)</f>
        <v>113.3</v>
      </c>
      <c r="J99" s="49">
        <f>N99*2</f>
        <v>0</v>
      </c>
      <c r="L99" s="36">
        <f>I99+J99</f>
        <v>113.3</v>
      </c>
      <c r="N99" s="41"/>
    </row>
    <row r="100" spans="1:14">
      <c r="A100" s="25"/>
      <c r="B100" s="13"/>
      <c r="C100" s="13"/>
      <c r="D100" s="13"/>
      <c r="E100" s="47"/>
      <c r="F100" s="47"/>
      <c r="G100" s="47"/>
      <c r="H100" s="22"/>
      <c r="J100" s="47"/>
    </row>
    <row r="101" spans="1:14">
      <c r="A101" s="2" t="s">
        <v>8</v>
      </c>
      <c r="B101" s="3"/>
      <c r="C101" s="3"/>
      <c r="D101" s="3"/>
      <c r="E101" s="36"/>
      <c r="F101" s="36"/>
      <c r="G101" s="36"/>
      <c r="H101" s="11"/>
      <c r="J101" s="36"/>
    </row>
    <row r="102" spans="1:14">
      <c r="A102" s="3"/>
      <c r="B102" s="13" t="s">
        <v>1</v>
      </c>
      <c r="C102" s="13" t="s">
        <v>2</v>
      </c>
      <c r="D102" s="13" t="s">
        <v>3</v>
      </c>
      <c r="E102" s="37" t="s">
        <v>124</v>
      </c>
      <c r="F102" s="37" t="s">
        <v>125</v>
      </c>
      <c r="G102" s="37" t="s">
        <v>126</v>
      </c>
      <c r="H102" s="18" t="s">
        <v>127</v>
      </c>
      <c r="J102" s="37"/>
    </row>
    <row r="103" spans="1:14">
      <c r="A103" s="4">
        <v>1</v>
      </c>
      <c r="B103" s="14" t="s">
        <v>95</v>
      </c>
      <c r="C103" s="6" t="s">
        <v>81</v>
      </c>
      <c r="D103" s="6">
        <v>82670660</v>
      </c>
      <c r="E103" s="38">
        <v>406.5</v>
      </c>
      <c r="F103" s="38">
        <v>398.7</v>
      </c>
      <c r="G103" s="39"/>
      <c r="H103" s="28">
        <f t="shared" ref="H103:H113" si="16">SUM(E103:G103)</f>
        <v>805.2</v>
      </c>
      <c r="I103" s="36">
        <f t="shared" ref="I103:I113" si="17">H103-IF(COUNTA(E103:G103)&gt;2,(MIN(E103,F103,G103)),0)</f>
        <v>805.2</v>
      </c>
      <c r="J103" s="44">
        <f t="shared" ref="J103:J113" si="18">N103*2</f>
        <v>798.6</v>
      </c>
      <c r="L103" s="36">
        <f t="shared" ref="L103:L113" si="19">I103+J103</f>
        <v>1603.8000000000002</v>
      </c>
      <c r="N103" s="41">
        <v>399.3</v>
      </c>
    </row>
    <row r="104" spans="1:14">
      <c r="A104" s="4">
        <v>2</v>
      </c>
      <c r="B104" s="16" t="s">
        <v>51</v>
      </c>
      <c r="C104" s="8" t="s">
        <v>45</v>
      </c>
      <c r="D104" s="8">
        <v>82674883</v>
      </c>
      <c r="E104" s="42">
        <v>383.5</v>
      </c>
      <c r="F104" s="42">
        <v>390</v>
      </c>
      <c r="G104" s="43">
        <v>369.4</v>
      </c>
      <c r="H104" s="28">
        <f t="shared" si="16"/>
        <v>1142.9000000000001</v>
      </c>
      <c r="I104" s="36">
        <f t="shared" si="17"/>
        <v>773.50000000000011</v>
      </c>
      <c r="J104" s="44">
        <f t="shared" si="18"/>
        <v>757.2</v>
      </c>
      <c r="L104" s="36">
        <f t="shared" si="19"/>
        <v>1530.7000000000003</v>
      </c>
      <c r="N104" s="41">
        <v>378.6</v>
      </c>
    </row>
    <row r="105" spans="1:14">
      <c r="A105" s="4">
        <v>3</v>
      </c>
      <c r="B105" s="16" t="s">
        <v>116</v>
      </c>
      <c r="C105" s="8" t="s">
        <v>117</v>
      </c>
      <c r="D105" s="8">
        <v>82810648</v>
      </c>
      <c r="E105" s="42">
        <v>319.8</v>
      </c>
      <c r="F105" s="42">
        <v>341.8</v>
      </c>
      <c r="G105" s="43"/>
      <c r="H105" s="28">
        <f t="shared" si="16"/>
        <v>661.6</v>
      </c>
      <c r="I105" s="36">
        <f t="shared" si="17"/>
        <v>661.6</v>
      </c>
      <c r="J105" s="44">
        <f t="shared" si="18"/>
        <v>699.6</v>
      </c>
      <c r="L105" s="36">
        <f t="shared" si="19"/>
        <v>1361.2</v>
      </c>
      <c r="N105" s="41">
        <v>349.8</v>
      </c>
    </row>
    <row r="106" spans="1:14">
      <c r="A106" s="4">
        <v>4</v>
      </c>
      <c r="B106" s="16" t="s">
        <v>156</v>
      </c>
      <c r="C106" s="8" t="s">
        <v>157</v>
      </c>
      <c r="D106" s="8">
        <v>82808108</v>
      </c>
      <c r="E106" s="42">
        <v>335</v>
      </c>
      <c r="F106" s="42">
        <v>334.9</v>
      </c>
      <c r="G106" s="43">
        <v>326.60000000000002</v>
      </c>
      <c r="H106" s="28">
        <f t="shared" si="16"/>
        <v>996.5</v>
      </c>
      <c r="I106" s="36">
        <f t="shared" si="17"/>
        <v>669.9</v>
      </c>
      <c r="J106" s="44">
        <f t="shared" si="18"/>
        <v>679</v>
      </c>
      <c r="L106" s="36">
        <f t="shared" si="19"/>
        <v>1348.9</v>
      </c>
      <c r="N106" s="41">
        <v>339.5</v>
      </c>
    </row>
    <row r="107" spans="1:14">
      <c r="A107" s="4">
        <v>5</v>
      </c>
      <c r="B107" s="16" t="s">
        <v>159</v>
      </c>
      <c r="C107" s="8" t="s">
        <v>157</v>
      </c>
      <c r="D107" s="8">
        <v>82710423</v>
      </c>
      <c r="E107" s="42">
        <v>288.89999999999998</v>
      </c>
      <c r="F107" s="42">
        <v>361.4</v>
      </c>
      <c r="G107" s="43">
        <v>339.6</v>
      </c>
      <c r="H107" s="28">
        <f t="shared" si="16"/>
        <v>989.9</v>
      </c>
      <c r="I107" s="36">
        <f t="shared" si="17"/>
        <v>701</v>
      </c>
      <c r="J107" s="44">
        <f t="shared" si="18"/>
        <v>627.6</v>
      </c>
      <c r="L107" s="36">
        <f t="shared" si="19"/>
        <v>1328.6</v>
      </c>
      <c r="N107" s="41">
        <v>313.8</v>
      </c>
    </row>
    <row r="108" spans="1:14">
      <c r="A108" s="4">
        <v>6</v>
      </c>
      <c r="B108" s="16" t="s">
        <v>26</v>
      </c>
      <c r="C108" s="8" t="s">
        <v>20</v>
      </c>
      <c r="D108" s="8">
        <v>82678453</v>
      </c>
      <c r="E108" s="42">
        <v>283.8</v>
      </c>
      <c r="F108" s="42">
        <v>334.5</v>
      </c>
      <c r="G108" s="43"/>
      <c r="H108" s="28">
        <f t="shared" si="16"/>
        <v>618.29999999999995</v>
      </c>
      <c r="I108" s="36">
        <f t="shared" si="17"/>
        <v>618.29999999999995</v>
      </c>
      <c r="J108" s="44">
        <f t="shared" si="18"/>
        <v>685.2</v>
      </c>
      <c r="L108" s="36">
        <f t="shared" si="19"/>
        <v>1303.5</v>
      </c>
      <c r="N108" s="41">
        <v>342.6</v>
      </c>
    </row>
    <row r="109" spans="1:14">
      <c r="A109" s="4">
        <v>7</v>
      </c>
      <c r="B109" s="16" t="s">
        <v>153</v>
      </c>
      <c r="C109" s="8" t="s">
        <v>148</v>
      </c>
      <c r="D109" s="8">
        <v>82818946</v>
      </c>
      <c r="E109" s="42">
        <v>305</v>
      </c>
      <c r="F109" s="42">
        <v>294</v>
      </c>
      <c r="G109" s="43"/>
      <c r="H109" s="28">
        <f t="shared" si="16"/>
        <v>599</v>
      </c>
      <c r="I109" s="36">
        <f t="shared" si="17"/>
        <v>599</v>
      </c>
      <c r="J109" s="44">
        <f t="shared" si="18"/>
        <v>692</v>
      </c>
      <c r="L109" s="36">
        <f t="shared" si="19"/>
        <v>1291</v>
      </c>
      <c r="N109" s="41">
        <v>346</v>
      </c>
    </row>
    <row r="110" spans="1:14">
      <c r="A110" s="4">
        <v>8</v>
      </c>
      <c r="B110" s="16" t="s">
        <v>97</v>
      </c>
      <c r="C110" s="8" t="s">
        <v>78</v>
      </c>
      <c r="D110" s="8">
        <v>82719040</v>
      </c>
      <c r="E110" s="42">
        <v>280.5</v>
      </c>
      <c r="F110" s="42">
        <v>290.7</v>
      </c>
      <c r="G110" s="43"/>
      <c r="H110" s="28">
        <f t="shared" si="16"/>
        <v>571.20000000000005</v>
      </c>
      <c r="I110" s="36">
        <f t="shared" si="17"/>
        <v>571.20000000000005</v>
      </c>
      <c r="J110" s="44">
        <f t="shared" si="18"/>
        <v>655.6</v>
      </c>
      <c r="L110" s="36">
        <f t="shared" si="19"/>
        <v>1226.8000000000002</v>
      </c>
      <c r="N110" s="41">
        <v>327.8</v>
      </c>
    </row>
    <row r="111" spans="1:14">
      <c r="A111" s="4">
        <v>9</v>
      </c>
      <c r="B111" s="17" t="s">
        <v>138</v>
      </c>
      <c r="C111" s="10" t="s">
        <v>78</v>
      </c>
      <c r="D111" s="10">
        <v>82824910</v>
      </c>
      <c r="E111" s="45"/>
      <c r="F111" s="45">
        <v>290.7</v>
      </c>
      <c r="G111" s="46"/>
      <c r="H111" s="28">
        <f t="shared" si="16"/>
        <v>290.7</v>
      </c>
      <c r="I111" s="36">
        <f t="shared" si="17"/>
        <v>290.7</v>
      </c>
      <c r="J111" s="44">
        <f t="shared" si="18"/>
        <v>531.4</v>
      </c>
      <c r="L111" s="36">
        <f t="shared" si="19"/>
        <v>822.09999999999991</v>
      </c>
      <c r="N111" s="41">
        <v>265.7</v>
      </c>
    </row>
    <row r="112" spans="1:14">
      <c r="A112" s="13">
        <v>10</v>
      </c>
      <c r="B112" s="9" t="s">
        <v>123</v>
      </c>
      <c r="C112" s="10" t="s">
        <v>117</v>
      </c>
      <c r="D112" s="10">
        <v>82718906</v>
      </c>
      <c r="E112" s="45">
        <v>286.5</v>
      </c>
      <c r="F112" s="45">
        <v>241</v>
      </c>
      <c r="G112" s="46">
        <v>312.3</v>
      </c>
      <c r="H112" s="28">
        <f t="shared" si="16"/>
        <v>839.8</v>
      </c>
      <c r="I112" s="36">
        <f t="shared" si="17"/>
        <v>598.79999999999995</v>
      </c>
      <c r="J112" s="44">
        <f t="shared" si="18"/>
        <v>0</v>
      </c>
      <c r="L112" s="36">
        <f t="shared" si="19"/>
        <v>598.79999999999995</v>
      </c>
      <c r="N112" s="41"/>
    </row>
    <row r="113" spans="1:14">
      <c r="A113" s="13">
        <v>11</v>
      </c>
      <c r="B113" s="7" t="s">
        <v>96</v>
      </c>
      <c r="C113" s="10" t="s">
        <v>62</v>
      </c>
      <c r="D113" s="8">
        <v>82816725</v>
      </c>
      <c r="E113" s="42">
        <v>320.60000000000002</v>
      </c>
      <c r="F113" s="42">
        <v>0</v>
      </c>
      <c r="G113" s="43"/>
      <c r="H113" s="28">
        <f t="shared" si="16"/>
        <v>320.60000000000002</v>
      </c>
      <c r="I113" s="36">
        <f t="shared" si="17"/>
        <v>320.60000000000002</v>
      </c>
      <c r="J113" s="44">
        <f t="shared" si="18"/>
        <v>0</v>
      </c>
      <c r="L113" s="36">
        <f t="shared" si="19"/>
        <v>320.60000000000002</v>
      </c>
      <c r="N113" s="41"/>
    </row>
    <row r="114" spans="1:14">
      <c r="B114" s="3"/>
      <c r="C114" s="3"/>
      <c r="D114" s="3"/>
      <c r="E114" s="36"/>
      <c r="F114" s="36"/>
      <c r="G114" s="36"/>
      <c r="H114" s="11"/>
      <c r="I114" s="36"/>
      <c r="J114" s="36"/>
    </row>
    <row r="115" spans="1:14">
      <c r="A115" s="2" t="s">
        <v>9</v>
      </c>
      <c r="B115" s="3"/>
      <c r="C115" s="3"/>
      <c r="D115" s="3"/>
      <c r="E115" s="36"/>
      <c r="F115" s="36"/>
      <c r="G115" s="36"/>
      <c r="H115" s="11"/>
      <c r="I115" s="36"/>
      <c r="J115" s="36"/>
    </row>
    <row r="116" spans="1:14">
      <c r="A116" s="3"/>
      <c r="B116" s="13" t="s">
        <v>1</v>
      </c>
      <c r="C116" s="13" t="s">
        <v>2</v>
      </c>
      <c r="D116" s="13" t="s">
        <v>3</v>
      </c>
      <c r="E116" s="37" t="s">
        <v>124</v>
      </c>
      <c r="F116" s="37" t="s">
        <v>125</v>
      </c>
      <c r="G116" s="37" t="s">
        <v>126</v>
      </c>
      <c r="H116" s="18" t="s">
        <v>127</v>
      </c>
      <c r="J116" s="37"/>
    </row>
    <row r="117" spans="1:14">
      <c r="A117" s="4">
        <v>1</v>
      </c>
      <c r="B117" s="14" t="s">
        <v>93</v>
      </c>
      <c r="C117" s="6" t="s">
        <v>62</v>
      </c>
      <c r="D117" s="6">
        <v>82595657</v>
      </c>
      <c r="E117" s="38">
        <v>402.3</v>
      </c>
      <c r="F117" s="38">
        <v>399.7</v>
      </c>
      <c r="G117" s="39">
        <v>400.4</v>
      </c>
      <c r="H117" s="28">
        <f t="shared" ref="H117:H124" si="20">SUM(E117:G117)</f>
        <v>1202.4000000000001</v>
      </c>
      <c r="I117" s="36">
        <f t="shared" ref="I117:I133" si="21">H117-IF(COUNTA(E117:G117)&gt;2,(MIN(E117,F117,G117)),0)</f>
        <v>802.7</v>
      </c>
      <c r="J117" s="44">
        <f t="shared" ref="J117:J133" si="22">N117*2</f>
        <v>787</v>
      </c>
      <c r="L117" s="36">
        <f t="shared" ref="L117:L133" si="23">I117+J117</f>
        <v>1589.7</v>
      </c>
      <c r="N117" s="41">
        <v>393.5</v>
      </c>
    </row>
    <row r="118" spans="1:14">
      <c r="A118" s="4">
        <v>2</v>
      </c>
      <c r="B118" s="16" t="s">
        <v>144</v>
      </c>
      <c r="C118" s="8" t="s">
        <v>143</v>
      </c>
      <c r="D118" s="8">
        <v>82707299</v>
      </c>
      <c r="E118" s="42">
        <v>0</v>
      </c>
      <c r="F118" s="42">
        <v>377.8</v>
      </c>
      <c r="G118" s="43">
        <v>379</v>
      </c>
      <c r="H118" s="28">
        <f t="shared" si="20"/>
        <v>756.8</v>
      </c>
      <c r="I118" s="36">
        <f t="shared" si="21"/>
        <v>756.8</v>
      </c>
      <c r="J118" s="44">
        <f t="shared" si="22"/>
        <v>754.2</v>
      </c>
      <c r="L118" s="36">
        <f t="shared" si="23"/>
        <v>1511</v>
      </c>
      <c r="N118" s="41">
        <v>377.1</v>
      </c>
    </row>
    <row r="119" spans="1:14">
      <c r="A119" s="4">
        <v>3</v>
      </c>
      <c r="B119" s="16" t="s">
        <v>58</v>
      </c>
      <c r="C119" s="8" t="s">
        <v>54</v>
      </c>
      <c r="D119" s="8">
        <v>82809027</v>
      </c>
      <c r="E119" s="42">
        <v>358.9</v>
      </c>
      <c r="F119" s="42">
        <v>319.39999999999998</v>
      </c>
      <c r="G119" s="43">
        <v>355.2</v>
      </c>
      <c r="H119" s="28">
        <f t="shared" si="20"/>
        <v>1033.5</v>
      </c>
      <c r="I119" s="36">
        <f t="shared" si="21"/>
        <v>714.1</v>
      </c>
      <c r="J119" s="44">
        <f t="shared" si="22"/>
        <v>709.6</v>
      </c>
      <c r="L119" s="36">
        <f t="shared" si="23"/>
        <v>1423.7</v>
      </c>
      <c r="N119" s="41">
        <v>354.8</v>
      </c>
    </row>
    <row r="120" spans="1:14">
      <c r="A120" s="4">
        <v>4</v>
      </c>
      <c r="B120" s="16" t="s">
        <v>121</v>
      </c>
      <c r="C120" s="8" t="s">
        <v>117</v>
      </c>
      <c r="D120" s="8">
        <v>82627360</v>
      </c>
      <c r="E120" s="42">
        <v>333.6</v>
      </c>
      <c r="F120" s="42">
        <v>334.2</v>
      </c>
      <c r="G120" s="43">
        <v>352.4</v>
      </c>
      <c r="H120" s="28">
        <f t="shared" si="20"/>
        <v>1020.1999999999999</v>
      </c>
      <c r="I120" s="36">
        <f t="shared" si="21"/>
        <v>686.59999999999991</v>
      </c>
      <c r="J120" s="44">
        <f t="shared" si="22"/>
        <v>713.6</v>
      </c>
      <c r="L120" s="36">
        <f t="shared" si="23"/>
        <v>1400.1999999999998</v>
      </c>
      <c r="N120" s="41">
        <v>356.8</v>
      </c>
    </row>
    <row r="121" spans="1:14">
      <c r="A121" s="4">
        <v>5</v>
      </c>
      <c r="B121" s="16" t="s">
        <v>140</v>
      </c>
      <c r="C121" s="8" t="s">
        <v>54</v>
      </c>
      <c r="D121" s="8">
        <v>82677661</v>
      </c>
      <c r="E121" s="42">
        <v>0</v>
      </c>
      <c r="F121" s="42">
        <v>335.4</v>
      </c>
      <c r="G121" s="43">
        <v>350.6</v>
      </c>
      <c r="H121" s="28">
        <f t="shared" si="20"/>
        <v>686</v>
      </c>
      <c r="I121" s="36">
        <f t="shared" si="21"/>
        <v>686</v>
      </c>
      <c r="J121" s="44">
        <f t="shared" si="22"/>
        <v>683.2</v>
      </c>
      <c r="L121" s="36">
        <f t="shared" si="23"/>
        <v>1369.2</v>
      </c>
      <c r="N121" s="41">
        <v>341.6</v>
      </c>
    </row>
    <row r="122" spans="1:14">
      <c r="A122" s="4">
        <v>6</v>
      </c>
      <c r="B122" s="16" t="s">
        <v>158</v>
      </c>
      <c r="C122" s="8" t="s">
        <v>171</v>
      </c>
      <c r="D122" s="8">
        <v>82712616</v>
      </c>
      <c r="E122" s="42">
        <v>320.39999999999998</v>
      </c>
      <c r="F122" s="42">
        <v>316.39999999999998</v>
      </c>
      <c r="G122" s="43">
        <v>323.7</v>
      </c>
      <c r="H122" s="28">
        <f t="shared" si="20"/>
        <v>960.5</v>
      </c>
      <c r="I122" s="36">
        <f t="shared" si="21"/>
        <v>644.1</v>
      </c>
      <c r="J122" s="44">
        <f t="shared" si="22"/>
        <v>651</v>
      </c>
      <c r="L122" s="36">
        <f t="shared" si="23"/>
        <v>1295.0999999999999</v>
      </c>
      <c r="N122" s="41">
        <v>325.5</v>
      </c>
    </row>
    <row r="123" spans="1:14">
      <c r="A123" s="4">
        <v>7</v>
      </c>
      <c r="B123" s="16" t="s">
        <v>122</v>
      </c>
      <c r="C123" s="8" t="s">
        <v>117</v>
      </c>
      <c r="D123" s="8">
        <v>82730119</v>
      </c>
      <c r="E123" s="42">
        <v>319.89999999999998</v>
      </c>
      <c r="F123" s="42">
        <v>334.8</v>
      </c>
      <c r="G123" s="43"/>
      <c r="H123" s="28">
        <f t="shared" si="20"/>
        <v>654.70000000000005</v>
      </c>
      <c r="I123" s="36">
        <f t="shared" si="21"/>
        <v>654.70000000000005</v>
      </c>
      <c r="J123" s="44">
        <f t="shared" si="22"/>
        <v>632.20000000000005</v>
      </c>
      <c r="L123" s="36">
        <f t="shared" si="23"/>
        <v>1286.9000000000001</v>
      </c>
      <c r="N123" s="41">
        <v>316.10000000000002</v>
      </c>
    </row>
    <row r="124" spans="1:14">
      <c r="A124" s="4">
        <v>8</v>
      </c>
      <c r="B124" s="16" t="s">
        <v>147</v>
      </c>
      <c r="C124" s="8" t="s">
        <v>148</v>
      </c>
      <c r="D124" s="8">
        <v>82778420</v>
      </c>
      <c r="E124" s="42">
        <v>312</v>
      </c>
      <c r="F124" s="42">
        <v>280</v>
      </c>
      <c r="G124" s="43"/>
      <c r="H124" s="28">
        <f t="shared" si="20"/>
        <v>592</v>
      </c>
      <c r="I124" s="36">
        <f t="shared" si="21"/>
        <v>592</v>
      </c>
      <c r="J124" s="44">
        <f t="shared" si="22"/>
        <v>631.79999999999995</v>
      </c>
      <c r="L124" s="36">
        <f t="shared" si="23"/>
        <v>1223.8</v>
      </c>
      <c r="N124" s="41">
        <v>315.89999999999998</v>
      </c>
    </row>
    <row r="125" spans="1:14">
      <c r="A125" s="4">
        <v>9</v>
      </c>
      <c r="B125" s="16" t="s">
        <v>150</v>
      </c>
      <c r="C125" s="8" t="s">
        <v>148</v>
      </c>
      <c r="D125" s="8">
        <v>82776868</v>
      </c>
      <c r="E125" s="42">
        <v>275</v>
      </c>
      <c r="F125" s="42">
        <v>297</v>
      </c>
      <c r="G125" s="43"/>
      <c r="H125" s="28">
        <v>572</v>
      </c>
      <c r="I125" s="36">
        <f t="shared" si="21"/>
        <v>572</v>
      </c>
      <c r="J125" s="44">
        <f t="shared" si="22"/>
        <v>616.6</v>
      </c>
      <c r="L125" s="36">
        <f t="shared" si="23"/>
        <v>1188.5999999999999</v>
      </c>
      <c r="N125" s="41">
        <v>308.3</v>
      </c>
    </row>
    <row r="126" spans="1:14">
      <c r="A126" s="4">
        <v>10</v>
      </c>
      <c r="B126" s="16" t="s">
        <v>53</v>
      </c>
      <c r="C126" s="8" t="s">
        <v>45</v>
      </c>
      <c r="D126" s="8">
        <v>82674822</v>
      </c>
      <c r="E126" s="42">
        <v>284.89999999999998</v>
      </c>
      <c r="F126" s="42">
        <v>285.5</v>
      </c>
      <c r="G126" s="43">
        <v>279</v>
      </c>
      <c r="H126" s="28">
        <f t="shared" ref="H126:H139" si="24">SUM(E126:G126)</f>
        <v>849.4</v>
      </c>
      <c r="I126" s="36">
        <f t="shared" si="21"/>
        <v>570.4</v>
      </c>
      <c r="J126" s="44">
        <f t="shared" si="22"/>
        <v>597.79999999999995</v>
      </c>
      <c r="L126" s="36">
        <f t="shared" si="23"/>
        <v>1168.1999999999998</v>
      </c>
      <c r="N126" s="41">
        <v>298.89999999999998</v>
      </c>
    </row>
    <row r="127" spans="1:14">
      <c r="A127" s="4">
        <v>11</v>
      </c>
      <c r="B127" s="16" t="s">
        <v>94</v>
      </c>
      <c r="C127" s="8" t="s">
        <v>81</v>
      </c>
      <c r="D127" s="8">
        <v>82698188</v>
      </c>
      <c r="E127" s="42">
        <v>352.7</v>
      </c>
      <c r="F127" s="42"/>
      <c r="G127" s="43"/>
      <c r="H127" s="28">
        <f t="shared" si="24"/>
        <v>352.7</v>
      </c>
      <c r="I127" s="36">
        <f t="shared" si="21"/>
        <v>352.7</v>
      </c>
      <c r="J127" s="44">
        <f t="shared" si="22"/>
        <v>759</v>
      </c>
      <c r="L127" s="36">
        <f t="shared" si="23"/>
        <v>1111.7</v>
      </c>
      <c r="N127" s="41">
        <v>379.5</v>
      </c>
    </row>
    <row r="128" spans="1:14">
      <c r="A128" s="4">
        <v>12</v>
      </c>
      <c r="B128" s="16" t="s">
        <v>139</v>
      </c>
      <c r="C128" s="8" t="s">
        <v>78</v>
      </c>
      <c r="D128" s="8">
        <v>82688638</v>
      </c>
      <c r="E128" s="42">
        <v>0</v>
      </c>
      <c r="F128" s="42">
        <v>345.8</v>
      </c>
      <c r="G128" s="43"/>
      <c r="H128" s="28">
        <f t="shared" si="24"/>
        <v>345.8</v>
      </c>
      <c r="I128" s="36">
        <f t="shared" si="21"/>
        <v>345.8</v>
      </c>
      <c r="J128" s="44">
        <f t="shared" si="22"/>
        <v>711.4</v>
      </c>
      <c r="L128" s="36">
        <f t="shared" si="23"/>
        <v>1057.2</v>
      </c>
      <c r="N128" s="41">
        <v>355.7</v>
      </c>
    </row>
    <row r="129" spans="1:14">
      <c r="A129" s="4">
        <v>13</v>
      </c>
      <c r="B129" s="20" t="s">
        <v>161</v>
      </c>
      <c r="C129" s="8" t="s">
        <v>157</v>
      </c>
      <c r="D129" s="21">
        <v>82810743</v>
      </c>
      <c r="E129" s="50">
        <v>200.4</v>
      </c>
      <c r="F129" s="50"/>
      <c r="G129" s="51">
        <v>239.7</v>
      </c>
      <c r="H129" s="28">
        <f t="shared" si="24"/>
        <v>440.1</v>
      </c>
      <c r="I129" s="36">
        <f t="shared" si="21"/>
        <v>440.1</v>
      </c>
      <c r="J129" s="44">
        <f t="shared" si="22"/>
        <v>519.6</v>
      </c>
      <c r="L129" s="36">
        <f t="shared" si="23"/>
        <v>959.7</v>
      </c>
      <c r="N129" s="41">
        <v>259.8</v>
      </c>
    </row>
    <row r="130" spans="1:14">
      <c r="A130" s="4">
        <v>14</v>
      </c>
      <c r="B130" s="17" t="s">
        <v>181</v>
      </c>
      <c r="C130" s="8" t="s">
        <v>179</v>
      </c>
      <c r="D130" s="10">
        <v>82674794</v>
      </c>
      <c r="E130" s="45"/>
      <c r="F130" s="45">
        <v>312.89999999999998</v>
      </c>
      <c r="G130" s="46"/>
      <c r="H130" s="28">
        <f t="shared" si="24"/>
        <v>312.89999999999998</v>
      </c>
      <c r="I130" s="36">
        <f t="shared" si="21"/>
        <v>312.89999999999998</v>
      </c>
      <c r="J130" s="44">
        <f t="shared" si="22"/>
        <v>626</v>
      </c>
      <c r="L130" s="36">
        <f t="shared" si="23"/>
        <v>938.9</v>
      </c>
      <c r="N130" s="41">
        <v>313</v>
      </c>
    </row>
    <row r="131" spans="1:14">
      <c r="A131" s="19">
        <v>14</v>
      </c>
      <c r="B131" s="23" t="s">
        <v>185</v>
      </c>
      <c r="C131" s="8" t="s">
        <v>179</v>
      </c>
      <c r="D131" s="13">
        <v>82643092</v>
      </c>
      <c r="E131" s="52"/>
      <c r="F131" s="52">
        <v>306.2</v>
      </c>
      <c r="G131" s="47"/>
      <c r="H131" s="22">
        <f t="shared" si="24"/>
        <v>306.2</v>
      </c>
      <c r="I131" s="36">
        <f t="shared" si="21"/>
        <v>306.2</v>
      </c>
      <c r="J131" s="44">
        <f t="shared" si="22"/>
        <v>620.4</v>
      </c>
      <c r="L131" s="36">
        <f t="shared" si="23"/>
        <v>926.59999999999991</v>
      </c>
      <c r="N131" s="41">
        <v>310.2</v>
      </c>
    </row>
    <row r="132" spans="1:14">
      <c r="A132" s="25">
        <v>15</v>
      </c>
      <c r="B132" s="26" t="s">
        <v>154</v>
      </c>
      <c r="C132" s="8" t="s">
        <v>117</v>
      </c>
      <c r="D132" s="27">
        <v>82811820</v>
      </c>
      <c r="E132" s="53">
        <v>0</v>
      </c>
      <c r="F132" s="53">
        <v>272</v>
      </c>
      <c r="G132" s="54"/>
      <c r="H132" s="24">
        <f t="shared" si="24"/>
        <v>272</v>
      </c>
      <c r="I132" s="36">
        <f t="shared" si="21"/>
        <v>272</v>
      </c>
      <c r="J132" s="44">
        <f t="shared" si="22"/>
        <v>651.79999999999995</v>
      </c>
      <c r="L132" s="36">
        <f t="shared" si="23"/>
        <v>923.8</v>
      </c>
      <c r="N132" s="41">
        <v>325.89999999999998</v>
      </c>
    </row>
    <row r="133" spans="1:14">
      <c r="A133" s="25">
        <v>16</v>
      </c>
      <c r="B133" s="9" t="s">
        <v>37</v>
      </c>
      <c r="C133" s="10" t="s">
        <v>33</v>
      </c>
      <c r="D133" s="10">
        <v>82812007</v>
      </c>
      <c r="E133" s="45">
        <v>345</v>
      </c>
      <c r="F133" s="45">
        <v>322.7</v>
      </c>
      <c r="G133" s="46"/>
      <c r="H133" s="28">
        <f t="shared" si="24"/>
        <v>667.7</v>
      </c>
      <c r="I133" s="36">
        <f t="shared" si="21"/>
        <v>667.7</v>
      </c>
      <c r="J133" s="44">
        <f t="shared" si="22"/>
        <v>0</v>
      </c>
      <c r="L133" s="36">
        <f t="shared" si="23"/>
        <v>667.7</v>
      </c>
      <c r="N133" s="41"/>
    </row>
    <row r="134" spans="1:14">
      <c r="A134" s="25">
        <v>17</v>
      </c>
      <c r="B134" s="14" t="s">
        <v>188</v>
      </c>
      <c r="C134" s="10" t="s">
        <v>20</v>
      </c>
      <c r="D134" s="6">
        <v>82836015</v>
      </c>
      <c r="E134" s="38"/>
      <c r="F134" s="38"/>
      <c r="G134" s="39">
        <v>228.7</v>
      </c>
      <c r="H134" s="28">
        <f t="shared" si="24"/>
        <v>228.7</v>
      </c>
      <c r="I134" s="36">
        <v>228.7</v>
      </c>
      <c r="J134" s="44">
        <v>374.4</v>
      </c>
      <c r="L134" s="55">
        <v>603.1</v>
      </c>
      <c r="N134" s="41">
        <v>187.2</v>
      </c>
    </row>
    <row r="135" spans="1:14">
      <c r="A135" s="25">
        <v>18</v>
      </c>
      <c r="B135" s="16" t="s">
        <v>149</v>
      </c>
      <c r="C135" s="10" t="s">
        <v>148</v>
      </c>
      <c r="D135" s="8">
        <v>81811183</v>
      </c>
      <c r="E135" s="42">
        <v>125</v>
      </c>
      <c r="F135" s="42">
        <v>0</v>
      </c>
      <c r="G135" s="43"/>
      <c r="H135" s="28">
        <f t="shared" si="24"/>
        <v>125</v>
      </c>
      <c r="I135" s="36">
        <f>H135-IF(COUNTA(E135:G135)&gt;2,(MIN(E135,F135,G135)),0)</f>
        <v>125</v>
      </c>
      <c r="J135" s="44">
        <f>N135*2</f>
        <v>435.8</v>
      </c>
      <c r="L135" s="36">
        <f>I135+J135</f>
        <v>560.79999999999995</v>
      </c>
      <c r="N135" s="41">
        <v>217.9</v>
      </c>
    </row>
    <row r="136" spans="1:14">
      <c r="A136" s="25">
        <v>19</v>
      </c>
      <c r="B136" s="16" t="s">
        <v>160</v>
      </c>
      <c r="C136" s="8" t="s">
        <v>157</v>
      </c>
      <c r="D136" s="8">
        <v>82775250</v>
      </c>
      <c r="E136" s="42">
        <v>224.9</v>
      </c>
      <c r="F136" s="42">
        <v>241.6</v>
      </c>
      <c r="G136" s="43"/>
      <c r="H136" s="28">
        <f t="shared" si="24"/>
        <v>466.5</v>
      </c>
      <c r="I136" s="36">
        <f>H136-IF(COUNTA(E136:G136)&gt;2,(MIN(E136,F136,G136)),0)</f>
        <v>466.5</v>
      </c>
      <c r="J136" s="44">
        <f>N136*2</f>
        <v>0</v>
      </c>
      <c r="L136" s="36">
        <f>I136+J136</f>
        <v>466.5</v>
      </c>
      <c r="N136" s="41"/>
    </row>
    <row r="137" spans="1:14">
      <c r="A137" s="25">
        <v>20</v>
      </c>
      <c r="B137" s="16" t="s">
        <v>162</v>
      </c>
      <c r="C137" s="8" t="s">
        <v>157</v>
      </c>
      <c r="D137" s="8">
        <v>82810804</v>
      </c>
      <c r="E137" s="42">
        <v>150.80000000000001</v>
      </c>
      <c r="F137" s="42"/>
      <c r="G137" s="43"/>
      <c r="H137" s="28">
        <f t="shared" si="24"/>
        <v>150.80000000000001</v>
      </c>
      <c r="I137" s="36">
        <f>H137-IF(COUNTA(E137:G137)&gt;2,(MIN(E137,F137,G137)),0)</f>
        <v>150.80000000000001</v>
      </c>
      <c r="J137" s="44">
        <f>N137*2</f>
        <v>294.60000000000002</v>
      </c>
      <c r="L137" s="36">
        <f>I137+J137</f>
        <v>445.40000000000003</v>
      </c>
      <c r="N137" s="41">
        <v>147.30000000000001</v>
      </c>
    </row>
    <row r="138" spans="1:14">
      <c r="A138" s="25">
        <v>21</v>
      </c>
      <c r="B138" s="16" t="s">
        <v>182</v>
      </c>
      <c r="C138" s="8" t="s">
        <v>179</v>
      </c>
      <c r="D138" s="8">
        <v>82883471</v>
      </c>
      <c r="E138" s="42"/>
      <c r="F138" s="42">
        <v>282.8</v>
      </c>
      <c r="G138" s="43"/>
      <c r="H138" s="28">
        <f t="shared" si="24"/>
        <v>282.8</v>
      </c>
      <c r="I138" s="36">
        <f>H138-IF(COUNTA(E138:G138)&gt;2,(MIN(E138,F138,G138)),0)</f>
        <v>282.8</v>
      </c>
      <c r="J138" s="44">
        <f>N138*2</f>
        <v>0</v>
      </c>
      <c r="L138" s="36">
        <f>I138+J138</f>
        <v>282.8</v>
      </c>
      <c r="N138" s="41"/>
    </row>
    <row r="139" spans="1:14">
      <c r="A139" s="25">
        <v>22</v>
      </c>
      <c r="B139" s="14" t="s">
        <v>52</v>
      </c>
      <c r="C139" s="6" t="s">
        <v>45</v>
      </c>
      <c r="D139" s="6">
        <v>82819657</v>
      </c>
      <c r="E139" s="38">
        <v>254.4</v>
      </c>
      <c r="F139" s="38"/>
      <c r="G139" s="39"/>
      <c r="H139" s="28">
        <f t="shared" si="24"/>
        <v>254.4</v>
      </c>
      <c r="I139" s="36">
        <f>H139-IF(COUNTA(E139:G139)&gt;2,(MIN(E139,F139,G139)),0)</f>
        <v>254.4</v>
      </c>
      <c r="J139" s="56">
        <f>N139*2</f>
        <v>0</v>
      </c>
      <c r="L139" s="36">
        <f>I139+J139</f>
        <v>254.4</v>
      </c>
      <c r="N139" s="41"/>
    </row>
    <row r="141" spans="1:14" ht="18.75">
      <c r="A141" s="1" t="s">
        <v>10</v>
      </c>
    </row>
    <row r="142" spans="1:14">
      <c r="B142" s="3"/>
      <c r="C142" s="3"/>
      <c r="D142" s="3"/>
      <c r="E142" s="36"/>
      <c r="F142" s="36"/>
      <c r="G142" s="36"/>
      <c r="H142" s="11"/>
      <c r="J142" s="36"/>
    </row>
    <row r="143" spans="1:14">
      <c r="A143" s="2" t="s">
        <v>14</v>
      </c>
      <c r="B143" s="3"/>
      <c r="C143" s="3"/>
      <c r="D143" s="3"/>
      <c r="E143" s="36"/>
      <c r="F143" s="36"/>
      <c r="G143" s="36"/>
      <c r="H143" s="11"/>
      <c r="J143" s="36"/>
    </row>
    <row r="144" spans="1:14">
      <c r="A144" s="3"/>
      <c r="B144" s="13" t="s">
        <v>1</v>
      </c>
      <c r="C144" s="13" t="s">
        <v>2</v>
      </c>
      <c r="D144" s="13" t="s">
        <v>3</v>
      </c>
      <c r="E144" s="37" t="s">
        <v>124</v>
      </c>
      <c r="F144" s="37" t="s">
        <v>125</v>
      </c>
      <c r="G144" s="37" t="s">
        <v>126</v>
      </c>
      <c r="H144" s="18" t="s">
        <v>127</v>
      </c>
      <c r="J144" s="37"/>
    </row>
    <row r="145" spans="1:14">
      <c r="A145" s="4">
        <v>1</v>
      </c>
      <c r="B145" s="14" t="s">
        <v>61</v>
      </c>
      <c r="C145" s="6" t="s">
        <v>62</v>
      </c>
      <c r="D145" s="6">
        <v>82814166</v>
      </c>
      <c r="E145" s="38"/>
      <c r="F145" s="38"/>
      <c r="G145" s="39">
        <v>191</v>
      </c>
      <c r="H145" s="28">
        <f t="shared" ref="H145" si="25">SUM(E145:G145)</f>
        <v>191</v>
      </c>
      <c r="I145" s="36">
        <f t="shared" ref="I145" si="26">H145-IF(COUNTA(E145:G145)&gt;2,(MIN(E145,F145,G145)),0)</f>
        <v>191</v>
      </c>
      <c r="J145" s="56">
        <v>368</v>
      </c>
      <c r="L145" s="35">
        <v>559</v>
      </c>
      <c r="N145" s="35">
        <v>184</v>
      </c>
    </row>
    <row r="147" spans="1:14">
      <c r="B147" s="3"/>
      <c r="C147" s="3"/>
      <c r="D147" s="3"/>
      <c r="E147" s="36"/>
      <c r="F147" s="36"/>
      <c r="G147" s="36"/>
      <c r="H147" s="11"/>
      <c r="J147" s="36"/>
    </row>
    <row r="148" spans="1:14">
      <c r="A148" s="2" t="s">
        <v>13</v>
      </c>
      <c r="B148" s="3"/>
      <c r="C148" s="3"/>
      <c r="D148" s="3"/>
      <c r="E148" s="36"/>
      <c r="F148" s="36"/>
      <c r="G148" s="36"/>
      <c r="H148" s="11"/>
      <c r="J148" s="36"/>
    </row>
    <row r="149" spans="1:14">
      <c r="A149" s="2"/>
      <c r="B149" s="3"/>
      <c r="C149" s="3"/>
      <c r="D149" s="3"/>
      <c r="E149" s="36"/>
      <c r="F149" s="36"/>
      <c r="G149" s="36"/>
      <c r="H149" s="11"/>
      <c r="J149" s="36"/>
    </row>
    <row r="150" spans="1:14">
      <c r="A150" s="3"/>
      <c r="B150" s="13" t="s">
        <v>1</v>
      </c>
      <c r="C150" s="13" t="s">
        <v>2</v>
      </c>
      <c r="D150" s="13" t="s">
        <v>3</v>
      </c>
      <c r="E150" s="37" t="s">
        <v>124</v>
      </c>
      <c r="F150" s="37" t="s">
        <v>125</v>
      </c>
      <c r="G150" s="37" t="s">
        <v>126</v>
      </c>
      <c r="H150" s="18" t="s">
        <v>127</v>
      </c>
      <c r="J150" s="37"/>
    </row>
    <row r="151" spans="1:14">
      <c r="A151" s="4">
        <v>1</v>
      </c>
      <c r="B151" s="14" t="s">
        <v>98</v>
      </c>
      <c r="C151" s="6" t="s">
        <v>62</v>
      </c>
      <c r="D151" s="6">
        <v>82823015</v>
      </c>
      <c r="E151" s="38">
        <v>205</v>
      </c>
      <c r="F151" s="38">
        <v>210</v>
      </c>
      <c r="G151" s="39">
        <v>252</v>
      </c>
      <c r="H151" s="28">
        <f t="shared" ref="H151:H152" si="27">SUM(E151:G151)</f>
        <v>667</v>
      </c>
      <c r="I151" s="36">
        <f>H151-IF(COUNTA(E151:G151)&gt;2,(MIN(E151,F151,G151)),0)</f>
        <v>462</v>
      </c>
      <c r="J151" s="44">
        <f>N151*2</f>
        <v>400</v>
      </c>
      <c r="L151" s="36">
        <f t="shared" ref="L151:L152" si="28">I151+J151</f>
        <v>862</v>
      </c>
      <c r="N151" s="41">
        <v>200</v>
      </c>
    </row>
    <row r="152" spans="1:14">
      <c r="A152" s="4">
        <v>2</v>
      </c>
      <c r="B152" s="16" t="s">
        <v>163</v>
      </c>
      <c r="C152" s="8" t="s">
        <v>157</v>
      </c>
      <c r="D152" s="8">
        <v>82808104</v>
      </c>
      <c r="E152" s="42">
        <v>179</v>
      </c>
      <c r="F152" s="42"/>
      <c r="G152" s="43"/>
      <c r="H152" s="28">
        <f t="shared" si="27"/>
        <v>179</v>
      </c>
      <c r="I152" s="36">
        <f>H152-IF(COUNTA(E152:G152)&gt;2,(MIN(E152,F152,G152)),0)</f>
        <v>179</v>
      </c>
      <c r="J152" s="44">
        <f>N152*2</f>
        <v>0</v>
      </c>
      <c r="L152" s="36">
        <f t="shared" si="28"/>
        <v>179</v>
      </c>
      <c r="N152" s="41"/>
    </row>
    <row r="153" spans="1:14">
      <c r="B153" s="3"/>
      <c r="C153" s="3"/>
      <c r="D153" s="3"/>
      <c r="E153" s="36"/>
      <c r="F153" s="36"/>
      <c r="G153" s="36"/>
      <c r="H153" s="11"/>
      <c r="J153" s="36"/>
    </row>
    <row r="154" spans="1:14">
      <c r="A154" s="2" t="s">
        <v>12</v>
      </c>
      <c r="B154" s="3"/>
      <c r="C154" s="3"/>
      <c r="D154" s="3"/>
      <c r="E154" s="36"/>
      <c r="F154" s="36"/>
      <c r="G154" s="36"/>
      <c r="H154" s="11"/>
      <c r="J154" s="36"/>
    </row>
    <row r="155" spans="1:14">
      <c r="A155" s="3"/>
      <c r="B155" s="13" t="s">
        <v>1</v>
      </c>
      <c r="C155" s="13" t="s">
        <v>2</v>
      </c>
      <c r="D155" s="13" t="s">
        <v>3</v>
      </c>
      <c r="E155" s="37" t="s">
        <v>124</v>
      </c>
      <c r="F155" s="37" t="s">
        <v>125</v>
      </c>
      <c r="G155" s="37" t="s">
        <v>126</v>
      </c>
      <c r="H155" s="18" t="s">
        <v>127</v>
      </c>
      <c r="J155" s="37"/>
    </row>
    <row r="156" spans="1:14">
      <c r="A156" s="4">
        <v>1</v>
      </c>
      <c r="B156" s="14" t="s">
        <v>135</v>
      </c>
      <c r="C156" s="6" t="s">
        <v>134</v>
      </c>
      <c r="D156" s="6">
        <v>82755486</v>
      </c>
      <c r="E156" s="38">
        <v>266</v>
      </c>
      <c r="F156" s="38">
        <v>274</v>
      </c>
      <c r="G156" s="39"/>
      <c r="H156" s="28">
        <f t="shared" ref="H156:H157" si="29">SUM(E156:G156)</f>
        <v>540</v>
      </c>
      <c r="I156" s="36">
        <f>H156-IF(COUNTA(E156:G156)&gt;2,(MIN(E156,F156,G156)),0)</f>
        <v>540</v>
      </c>
      <c r="J156" s="44">
        <f>N156*2</f>
        <v>506</v>
      </c>
      <c r="L156" s="36">
        <f t="shared" ref="L156" si="30">I156+J156</f>
        <v>1046</v>
      </c>
      <c r="N156" s="41">
        <v>253</v>
      </c>
    </row>
    <row r="157" spans="1:14">
      <c r="A157" s="4">
        <v>2</v>
      </c>
      <c r="B157" s="16" t="s">
        <v>90</v>
      </c>
      <c r="C157" s="8" t="s">
        <v>62</v>
      </c>
      <c r="D157" s="8">
        <v>82760231</v>
      </c>
      <c r="E157" s="42"/>
      <c r="F157" s="42"/>
      <c r="G157" s="43">
        <v>226</v>
      </c>
      <c r="H157" s="28">
        <f t="shared" si="29"/>
        <v>226</v>
      </c>
      <c r="I157" s="36">
        <v>226</v>
      </c>
      <c r="J157" s="48">
        <v>384</v>
      </c>
      <c r="L157" s="55">
        <v>610</v>
      </c>
      <c r="N157" s="35">
        <v>192</v>
      </c>
    </row>
    <row r="158" spans="1:14">
      <c r="B158" s="3"/>
      <c r="C158" s="3"/>
      <c r="D158" s="3"/>
      <c r="E158" s="36"/>
      <c r="F158" s="36"/>
      <c r="G158" s="36"/>
      <c r="H158" s="11"/>
      <c r="J158" s="36"/>
    </row>
    <row r="159" spans="1:14">
      <c r="A159" s="2" t="s">
        <v>11</v>
      </c>
      <c r="B159" s="3"/>
      <c r="C159" s="3"/>
      <c r="D159" s="3"/>
      <c r="E159" s="36"/>
      <c r="F159" s="36"/>
      <c r="G159" s="36"/>
      <c r="H159" s="11"/>
      <c r="J159" s="36"/>
    </row>
    <row r="160" spans="1:14">
      <c r="A160" s="3"/>
      <c r="B160" s="13" t="s">
        <v>1</v>
      </c>
      <c r="C160" s="13" t="s">
        <v>2</v>
      </c>
      <c r="D160" s="13" t="s">
        <v>3</v>
      </c>
      <c r="E160" s="37" t="s">
        <v>124</v>
      </c>
      <c r="F160" s="37" t="s">
        <v>125</v>
      </c>
      <c r="G160" s="37" t="s">
        <v>126</v>
      </c>
      <c r="H160" s="18" t="s">
        <v>127</v>
      </c>
      <c r="J160" s="37"/>
    </row>
    <row r="161" spans="1:14">
      <c r="A161" s="4">
        <v>1</v>
      </c>
      <c r="B161" s="14" t="s">
        <v>40</v>
      </c>
      <c r="C161" s="6" t="s">
        <v>33</v>
      </c>
      <c r="D161" s="6">
        <v>82757787</v>
      </c>
      <c r="E161" s="38">
        <v>248</v>
      </c>
      <c r="F161" s="38">
        <v>264</v>
      </c>
      <c r="G161" s="39">
        <v>271</v>
      </c>
      <c r="H161" s="28">
        <f t="shared" ref="H161:H171" si="31">SUM(E161:G161)</f>
        <v>783</v>
      </c>
      <c r="I161" s="36">
        <f t="shared" ref="I161:I171" si="32">H161-IF(COUNTA(E161:G161)&gt;2,(MIN(E161,F161,G161)),0)</f>
        <v>535</v>
      </c>
      <c r="J161" s="44">
        <f t="shared" ref="J161:J171" si="33">N161*2</f>
        <v>532</v>
      </c>
      <c r="L161" s="36">
        <f t="shared" ref="L161:L171" si="34">I161+J161</f>
        <v>1067</v>
      </c>
      <c r="N161" s="41">
        <v>266</v>
      </c>
    </row>
    <row r="162" spans="1:14">
      <c r="A162" s="4">
        <v>2</v>
      </c>
      <c r="B162" s="16" t="s">
        <v>39</v>
      </c>
      <c r="C162" s="8" t="s">
        <v>33</v>
      </c>
      <c r="D162" s="8">
        <v>82786597</v>
      </c>
      <c r="E162" s="42">
        <v>250</v>
      </c>
      <c r="F162" s="42">
        <v>248</v>
      </c>
      <c r="G162" s="43">
        <v>259</v>
      </c>
      <c r="H162" s="28">
        <f t="shared" si="31"/>
        <v>757</v>
      </c>
      <c r="I162" s="36">
        <f t="shared" si="32"/>
        <v>509</v>
      </c>
      <c r="J162" s="44">
        <f t="shared" si="33"/>
        <v>524</v>
      </c>
      <c r="L162" s="36">
        <f t="shared" si="34"/>
        <v>1033</v>
      </c>
      <c r="N162" s="41">
        <v>262</v>
      </c>
    </row>
    <row r="163" spans="1:14">
      <c r="A163" s="4">
        <v>3</v>
      </c>
      <c r="B163" s="16" t="s">
        <v>38</v>
      </c>
      <c r="C163" s="8" t="s">
        <v>33</v>
      </c>
      <c r="D163" s="8">
        <v>82711532</v>
      </c>
      <c r="E163" s="42">
        <v>264</v>
      </c>
      <c r="F163" s="42">
        <v>263</v>
      </c>
      <c r="G163" s="43">
        <v>264</v>
      </c>
      <c r="H163" s="28">
        <f t="shared" si="31"/>
        <v>791</v>
      </c>
      <c r="I163" s="36">
        <f t="shared" si="32"/>
        <v>528</v>
      </c>
      <c r="J163" s="44">
        <f t="shared" si="33"/>
        <v>502</v>
      </c>
      <c r="L163" s="36">
        <f t="shared" si="34"/>
        <v>1030</v>
      </c>
      <c r="N163" s="41">
        <v>251</v>
      </c>
    </row>
    <row r="164" spans="1:14">
      <c r="A164" s="4">
        <v>4</v>
      </c>
      <c r="B164" s="16" t="s">
        <v>59</v>
      </c>
      <c r="C164" s="8" t="s">
        <v>54</v>
      </c>
      <c r="D164" s="8">
        <v>82714558</v>
      </c>
      <c r="E164" s="42">
        <v>239</v>
      </c>
      <c r="F164" s="42">
        <v>249</v>
      </c>
      <c r="G164" s="43">
        <v>251</v>
      </c>
      <c r="H164" s="28">
        <f t="shared" si="31"/>
        <v>739</v>
      </c>
      <c r="I164" s="36">
        <f t="shared" si="32"/>
        <v>500</v>
      </c>
      <c r="J164" s="44">
        <f t="shared" si="33"/>
        <v>490</v>
      </c>
      <c r="L164" s="36">
        <f t="shared" si="34"/>
        <v>990</v>
      </c>
      <c r="N164" s="41">
        <v>245</v>
      </c>
    </row>
    <row r="165" spans="1:14">
      <c r="A165" s="4">
        <v>5</v>
      </c>
      <c r="B165" s="16" t="s">
        <v>164</v>
      </c>
      <c r="C165" s="8" t="s">
        <v>169</v>
      </c>
      <c r="D165" s="8">
        <v>82719984</v>
      </c>
      <c r="E165" s="42">
        <v>237</v>
      </c>
      <c r="F165" s="42">
        <v>239</v>
      </c>
      <c r="G165" s="43">
        <v>220</v>
      </c>
      <c r="H165" s="28">
        <f t="shared" si="31"/>
        <v>696</v>
      </c>
      <c r="I165" s="36">
        <f t="shared" si="32"/>
        <v>476</v>
      </c>
      <c r="J165" s="44">
        <f t="shared" si="33"/>
        <v>482</v>
      </c>
      <c r="L165" s="36">
        <f t="shared" si="34"/>
        <v>958</v>
      </c>
      <c r="N165" s="41">
        <v>241</v>
      </c>
    </row>
    <row r="166" spans="1:14">
      <c r="A166" s="4">
        <v>6</v>
      </c>
      <c r="B166" s="16" t="s">
        <v>132</v>
      </c>
      <c r="C166" s="8" t="s">
        <v>129</v>
      </c>
      <c r="D166" s="8">
        <v>82810944</v>
      </c>
      <c r="E166" s="42">
        <v>229</v>
      </c>
      <c r="F166" s="42">
        <v>231</v>
      </c>
      <c r="G166" s="43"/>
      <c r="H166" s="28">
        <f t="shared" si="31"/>
        <v>460</v>
      </c>
      <c r="I166" s="36">
        <f t="shared" si="32"/>
        <v>460</v>
      </c>
      <c r="J166" s="44">
        <f t="shared" si="33"/>
        <v>458</v>
      </c>
      <c r="L166" s="36">
        <f t="shared" si="34"/>
        <v>918</v>
      </c>
      <c r="N166" s="41">
        <v>229</v>
      </c>
    </row>
    <row r="167" spans="1:14">
      <c r="A167" s="4">
        <v>7</v>
      </c>
      <c r="B167" s="16" t="s">
        <v>99</v>
      </c>
      <c r="C167" s="8" t="s">
        <v>62</v>
      </c>
      <c r="D167" s="8">
        <v>82760230</v>
      </c>
      <c r="E167" s="42">
        <v>214</v>
      </c>
      <c r="F167" s="42">
        <v>217</v>
      </c>
      <c r="G167" s="43">
        <v>230</v>
      </c>
      <c r="H167" s="28">
        <f t="shared" si="31"/>
        <v>661</v>
      </c>
      <c r="I167" s="36">
        <f t="shared" si="32"/>
        <v>447</v>
      </c>
      <c r="J167" s="44">
        <f t="shared" si="33"/>
        <v>470</v>
      </c>
      <c r="L167" s="36">
        <f t="shared" si="34"/>
        <v>917</v>
      </c>
      <c r="N167" s="41">
        <v>235</v>
      </c>
    </row>
    <row r="168" spans="1:14">
      <c r="A168" s="4">
        <v>8</v>
      </c>
      <c r="B168" s="16" t="s">
        <v>177</v>
      </c>
      <c r="C168" s="8" t="s">
        <v>176</v>
      </c>
      <c r="D168" s="8">
        <v>82834273</v>
      </c>
      <c r="E168" s="42"/>
      <c r="F168" s="42">
        <v>233</v>
      </c>
      <c r="G168" s="43">
        <v>222</v>
      </c>
      <c r="H168" s="28">
        <f t="shared" si="31"/>
        <v>455</v>
      </c>
      <c r="I168" s="36">
        <f t="shared" si="32"/>
        <v>455</v>
      </c>
      <c r="J168" s="44">
        <f t="shared" si="33"/>
        <v>442</v>
      </c>
      <c r="L168" s="36">
        <f t="shared" si="34"/>
        <v>897</v>
      </c>
      <c r="N168" s="41">
        <v>221</v>
      </c>
    </row>
    <row r="169" spans="1:14">
      <c r="A169" s="4">
        <v>9</v>
      </c>
      <c r="B169" s="16" t="s">
        <v>27</v>
      </c>
      <c r="C169" s="8" t="s">
        <v>20</v>
      </c>
      <c r="D169" s="8">
        <v>82721749</v>
      </c>
      <c r="E169" s="42">
        <v>155</v>
      </c>
      <c r="F169" s="42">
        <v>164</v>
      </c>
      <c r="G169" s="43">
        <v>205</v>
      </c>
      <c r="H169" s="28">
        <f t="shared" si="31"/>
        <v>524</v>
      </c>
      <c r="I169" s="36">
        <f t="shared" si="32"/>
        <v>369</v>
      </c>
      <c r="J169" s="44">
        <f t="shared" si="33"/>
        <v>382</v>
      </c>
      <c r="L169" s="36">
        <f t="shared" si="34"/>
        <v>751</v>
      </c>
      <c r="N169" s="41">
        <v>191</v>
      </c>
    </row>
    <row r="170" spans="1:14">
      <c r="A170" s="4">
        <v>10</v>
      </c>
      <c r="B170" s="16" t="s">
        <v>41</v>
      </c>
      <c r="C170" s="8" t="s">
        <v>33</v>
      </c>
      <c r="D170" s="8">
        <v>82826123</v>
      </c>
      <c r="E170" s="42">
        <v>174</v>
      </c>
      <c r="F170" s="42"/>
      <c r="G170" s="43"/>
      <c r="H170" s="28">
        <f t="shared" si="31"/>
        <v>174</v>
      </c>
      <c r="I170" s="36">
        <f t="shared" si="32"/>
        <v>174</v>
      </c>
      <c r="J170" s="44">
        <f t="shared" si="33"/>
        <v>442</v>
      </c>
      <c r="L170" s="36">
        <f t="shared" si="34"/>
        <v>616</v>
      </c>
      <c r="N170" s="41">
        <v>221</v>
      </c>
    </row>
    <row r="171" spans="1:14">
      <c r="A171" s="4">
        <v>11</v>
      </c>
      <c r="B171" s="16" t="s">
        <v>174</v>
      </c>
      <c r="C171" s="8" t="s">
        <v>167</v>
      </c>
      <c r="D171" s="8">
        <v>82714445</v>
      </c>
      <c r="E171" s="42">
        <v>325</v>
      </c>
      <c r="F171" s="42"/>
      <c r="G171" s="43"/>
      <c r="H171" s="28">
        <f t="shared" si="31"/>
        <v>325</v>
      </c>
      <c r="I171" s="36">
        <f t="shared" si="32"/>
        <v>325</v>
      </c>
      <c r="J171" s="44">
        <f t="shared" si="33"/>
        <v>0</v>
      </c>
      <c r="L171" s="36">
        <f t="shared" si="34"/>
        <v>325</v>
      </c>
      <c r="N171" s="41"/>
    </row>
    <row r="173" spans="1:14">
      <c r="B173" s="3"/>
      <c r="C173" s="3"/>
      <c r="D173" s="3"/>
      <c r="E173" s="36"/>
      <c r="F173" s="36"/>
      <c r="G173" s="36"/>
      <c r="H173" s="11"/>
      <c r="J173" s="36"/>
    </row>
    <row r="174" spans="1:14">
      <c r="A174" s="2" t="s">
        <v>8</v>
      </c>
      <c r="B174" s="3"/>
      <c r="C174" s="3"/>
      <c r="D174" s="3"/>
      <c r="E174" s="36"/>
      <c r="F174" s="36"/>
      <c r="G174" s="36"/>
      <c r="H174" s="11"/>
      <c r="J174" s="36"/>
    </row>
    <row r="175" spans="1:14">
      <c r="A175" s="3"/>
      <c r="B175" s="13" t="s">
        <v>1</v>
      </c>
      <c r="C175" s="13" t="s">
        <v>2</v>
      </c>
      <c r="D175" s="13" t="s">
        <v>3</v>
      </c>
      <c r="E175" s="37" t="s">
        <v>124</v>
      </c>
      <c r="F175" s="37" t="s">
        <v>125</v>
      </c>
      <c r="G175" s="37" t="s">
        <v>126</v>
      </c>
      <c r="H175" s="18" t="s">
        <v>127</v>
      </c>
      <c r="J175" s="37"/>
    </row>
    <row r="176" spans="1:14">
      <c r="A176" s="4">
        <v>1</v>
      </c>
      <c r="B176" s="14" t="s">
        <v>102</v>
      </c>
      <c r="C176" s="6" t="s">
        <v>62</v>
      </c>
      <c r="D176" s="6">
        <v>82660181</v>
      </c>
      <c r="E176" s="38">
        <v>322</v>
      </c>
      <c r="F176" s="38">
        <v>320</v>
      </c>
      <c r="G176" s="39">
        <v>321</v>
      </c>
      <c r="H176" s="28">
        <f>SUM(E176:G176)</f>
        <v>963</v>
      </c>
      <c r="I176" s="36">
        <f>H176-IF(COUNTA(E176:G176)&gt;2,(MIN(E176,F176,G176)),0)</f>
        <v>643</v>
      </c>
      <c r="J176" s="44">
        <f>N176*2</f>
        <v>646</v>
      </c>
      <c r="L176" s="36">
        <f>I176+J176</f>
        <v>1289</v>
      </c>
      <c r="N176" s="41">
        <v>323</v>
      </c>
    </row>
    <row r="177" spans="1:14">
      <c r="A177" s="4">
        <v>2</v>
      </c>
      <c r="B177" s="16" t="s">
        <v>103</v>
      </c>
      <c r="C177" s="8" t="s">
        <v>62</v>
      </c>
      <c r="D177" s="8">
        <v>82680334</v>
      </c>
      <c r="E177" s="42">
        <v>283</v>
      </c>
      <c r="F177" s="42">
        <v>292</v>
      </c>
      <c r="G177" s="43">
        <v>264</v>
      </c>
      <c r="H177" s="28">
        <f>SUM(E177:G177)</f>
        <v>839</v>
      </c>
      <c r="I177" s="36">
        <f>H177-IF(COUNTA(E177:G177)&gt;2,(MIN(E177,F177,G177)),0)</f>
        <v>575</v>
      </c>
      <c r="J177" s="44">
        <f>N177*2</f>
        <v>586</v>
      </c>
      <c r="L177" s="36">
        <f>I177+J177</f>
        <v>1161</v>
      </c>
      <c r="N177" s="41">
        <v>293</v>
      </c>
    </row>
    <row r="178" spans="1:14">
      <c r="A178" s="4">
        <v>3</v>
      </c>
      <c r="B178" s="16" t="s">
        <v>42</v>
      </c>
      <c r="C178" s="8" t="s">
        <v>33</v>
      </c>
      <c r="D178" s="8">
        <v>82755337</v>
      </c>
      <c r="E178" s="42">
        <v>230</v>
      </c>
      <c r="F178" s="42">
        <v>269</v>
      </c>
      <c r="G178" s="43">
        <v>284</v>
      </c>
      <c r="H178" s="28">
        <f>SUM(E178:G178)</f>
        <v>783</v>
      </c>
      <c r="I178" s="36">
        <f>H178-IF(COUNTA(E178:G178)&gt;2,(MIN(E178,F178,G178)),0)</f>
        <v>553</v>
      </c>
      <c r="J178" s="44">
        <f>N178*2</f>
        <v>454</v>
      </c>
      <c r="L178" s="36">
        <f>I178+J178</f>
        <v>1007</v>
      </c>
      <c r="N178" s="41">
        <v>227</v>
      </c>
    </row>
    <row r="179" spans="1:14">
      <c r="A179" s="4">
        <v>4</v>
      </c>
      <c r="B179" s="16" t="s">
        <v>104</v>
      </c>
      <c r="C179" s="8" t="s">
        <v>62</v>
      </c>
      <c r="D179" s="8">
        <v>82822538</v>
      </c>
      <c r="E179" s="42">
        <v>235</v>
      </c>
      <c r="F179" s="42">
        <v>277</v>
      </c>
      <c r="G179" s="43">
        <v>231</v>
      </c>
      <c r="H179" s="28">
        <f>SUM(E179:G179)</f>
        <v>743</v>
      </c>
      <c r="I179" s="36">
        <f>H179-IF(COUNTA(E179:G179)&gt;2,(MIN(E179,F179,G179)),0)</f>
        <v>512</v>
      </c>
      <c r="J179" s="44">
        <f>N179*2</f>
        <v>492</v>
      </c>
      <c r="L179" s="36">
        <f>I179+J179</f>
        <v>1004</v>
      </c>
      <c r="N179" s="41">
        <v>246</v>
      </c>
    </row>
    <row r="180" spans="1:14">
      <c r="A180" s="4">
        <v>5</v>
      </c>
      <c r="B180" s="16" t="s">
        <v>141</v>
      </c>
      <c r="C180" s="8" t="s">
        <v>33</v>
      </c>
      <c r="D180" s="8">
        <v>82826134</v>
      </c>
      <c r="E180" s="42"/>
      <c r="F180" s="42">
        <v>222</v>
      </c>
      <c r="G180" s="43">
        <v>222</v>
      </c>
      <c r="H180" s="28">
        <f>SUM(E180:G180)</f>
        <v>444</v>
      </c>
      <c r="I180" s="36">
        <f>H180-IF(COUNTA(E180:G180)&gt;2,(MIN(E180,F180,G180)),0)</f>
        <v>444</v>
      </c>
      <c r="J180" s="44">
        <f>N180*2</f>
        <v>452</v>
      </c>
      <c r="L180" s="36">
        <f>I180+J180</f>
        <v>896</v>
      </c>
      <c r="N180" s="41">
        <v>226</v>
      </c>
    </row>
    <row r="181" spans="1:14">
      <c r="B181" s="3"/>
      <c r="C181" s="3"/>
      <c r="D181" s="3"/>
      <c r="E181" s="36"/>
      <c r="F181" s="36"/>
      <c r="G181" s="36"/>
      <c r="H181" s="11"/>
      <c r="J181" s="36"/>
    </row>
    <row r="182" spans="1:14">
      <c r="A182" s="2" t="s">
        <v>9</v>
      </c>
      <c r="B182" s="3"/>
      <c r="C182" s="3"/>
      <c r="D182" s="3"/>
      <c r="E182" s="36"/>
      <c r="F182" s="36"/>
      <c r="G182" s="36"/>
      <c r="H182" s="11"/>
      <c r="J182" s="36"/>
    </row>
    <row r="183" spans="1:14">
      <c r="A183" s="3"/>
      <c r="B183" s="13" t="s">
        <v>1</v>
      </c>
      <c r="C183" s="13" t="s">
        <v>2</v>
      </c>
      <c r="D183" s="13" t="s">
        <v>3</v>
      </c>
      <c r="E183" s="37" t="s">
        <v>124</v>
      </c>
      <c r="F183" s="37" t="s">
        <v>125</v>
      </c>
      <c r="G183" s="37" t="s">
        <v>126</v>
      </c>
      <c r="H183" s="18" t="s">
        <v>127</v>
      </c>
      <c r="J183" s="37"/>
    </row>
    <row r="184" spans="1:14">
      <c r="A184" s="4">
        <v>1</v>
      </c>
      <c r="B184" s="14" t="s">
        <v>43</v>
      </c>
      <c r="C184" s="6" t="s">
        <v>33</v>
      </c>
      <c r="D184" s="6">
        <v>82736309</v>
      </c>
      <c r="E184" s="38">
        <v>338</v>
      </c>
      <c r="F184" s="38">
        <v>335</v>
      </c>
      <c r="G184" s="39">
        <v>339</v>
      </c>
      <c r="H184" s="28">
        <f t="shared" ref="H184:H189" si="35">SUM(E184:G184)</f>
        <v>1012</v>
      </c>
      <c r="I184" s="36">
        <f t="shared" ref="I184:I189" si="36">H184-IF(COUNTA(E184:G184)&gt;2,(MIN(E184,F184,G184)),0)</f>
        <v>677</v>
      </c>
      <c r="J184" s="44">
        <f t="shared" ref="J184:J189" si="37">N184*2</f>
        <v>626</v>
      </c>
      <c r="L184" s="36">
        <f t="shared" ref="L184:L189" si="38">I184+J184</f>
        <v>1303</v>
      </c>
      <c r="N184" s="41">
        <v>313</v>
      </c>
    </row>
    <row r="185" spans="1:14">
      <c r="A185" s="4">
        <v>2</v>
      </c>
      <c r="B185" s="16" t="s">
        <v>60</v>
      </c>
      <c r="C185" s="8" t="s">
        <v>54</v>
      </c>
      <c r="D185" s="8">
        <v>82775013</v>
      </c>
      <c r="E185" s="42">
        <v>275</v>
      </c>
      <c r="F185" s="42">
        <v>293</v>
      </c>
      <c r="G185" s="43">
        <v>251</v>
      </c>
      <c r="H185" s="28">
        <f t="shared" si="35"/>
        <v>819</v>
      </c>
      <c r="I185" s="36">
        <f t="shared" si="36"/>
        <v>568</v>
      </c>
      <c r="J185" s="44">
        <f t="shared" si="37"/>
        <v>584</v>
      </c>
      <c r="L185" s="36">
        <f t="shared" si="38"/>
        <v>1152</v>
      </c>
      <c r="N185" s="41">
        <v>292</v>
      </c>
    </row>
    <row r="186" spans="1:14">
      <c r="A186" s="4">
        <v>3</v>
      </c>
      <c r="B186" s="16" t="s">
        <v>101</v>
      </c>
      <c r="C186" s="8" t="s">
        <v>62</v>
      </c>
      <c r="D186" s="8">
        <v>82702621</v>
      </c>
      <c r="E186" s="42">
        <v>252</v>
      </c>
      <c r="F186" s="42">
        <v>261</v>
      </c>
      <c r="G186" s="43">
        <v>275</v>
      </c>
      <c r="H186" s="28">
        <f t="shared" si="35"/>
        <v>788</v>
      </c>
      <c r="I186" s="36">
        <f t="shared" si="36"/>
        <v>536</v>
      </c>
      <c r="J186" s="44">
        <f t="shared" si="37"/>
        <v>574</v>
      </c>
      <c r="L186" s="36">
        <f t="shared" si="38"/>
        <v>1110</v>
      </c>
      <c r="N186" s="41">
        <v>287</v>
      </c>
    </row>
    <row r="187" spans="1:14">
      <c r="A187" s="4">
        <v>4</v>
      </c>
      <c r="B187" s="16" t="s">
        <v>100</v>
      </c>
      <c r="C187" s="8" t="s">
        <v>62</v>
      </c>
      <c r="D187" s="8">
        <v>82725702</v>
      </c>
      <c r="E187" s="42">
        <v>255</v>
      </c>
      <c r="F187" s="42">
        <v>247</v>
      </c>
      <c r="G187" s="43">
        <v>281</v>
      </c>
      <c r="H187" s="28">
        <f t="shared" si="35"/>
        <v>783</v>
      </c>
      <c r="I187" s="36">
        <f t="shared" si="36"/>
        <v>536</v>
      </c>
      <c r="J187" s="44">
        <f t="shared" si="37"/>
        <v>530</v>
      </c>
      <c r="L187" s="36">
        <f t="shared" si="38"/>
        <v>1066</v>
      </c>
      <c r="N187" s="41">
        <v>265</v>
      </c>
    </row>
    <row r="188" spans="1:14">
      <c r="A188" s="4">
        <v>5</v>
      </c>
      <c r="B188" s="16" t="s">
        <v>165</v>
      </c>
      <c r="C188" s="8" t="s">
        <v>157</v>
      </c>
      <c r="D188" s="8">
        <v>82774828</v>
      </c>
      <c r="E188" s="42">
        <v>246</v>
      </c>
      <c r="F188" s="42">
        <v>277</v>
      </c>
      <c r="G188" s="43">
        <v>257</v>
      </c>
      <c r="H188" s="28">
        <f t="shared" si="35"/>
        <v>780</v>
      </c>
      <c r="I188" s="36">
        <f t="shared" si="36"/>
        <v>534</v>
      </c>
      <c r="J188" s="44">
        <f t="shared" si="37"/>
        <v>506</v>
      </c>
      <c r="L188" s="36">
        <f t="shared" si="38"/>
        <v>1040</v>
      </c>
      <c r="N188" s="41">
        <v>253</v>
      </c>
    </row>
    <row r="189" spans="1:14">
      <c r="A189" s="4">
        <v>6</v>
      </c>
      <c r="B189" s="16" t="s">
        <v>175</v>
      </c>
      <c r="C189" s="8" t="s">
        <v>176</v>
      </c>
      <c r="D189" s="8">
        <v>82821493</v>
      </c>
      <c r="E189" s="42"/>
      <c r="F189" s="42">
        <v>222</v>
      </c>
      <c r="G189" s="43">
        <v>196</v>
      </c>
      <c r="H189" s="28">
        <f t="shared" si="35"/>
        <v>418</v>
      </c>
      <c r="I189" s="36">
        <f t="shared" si="36"/>
        <v>418</v>
      </c>
      <c r="J189" s="44">
        <f t="shared" si="37"/>
        <v>0</v>
      </c>
      <c r="L189" s="36">
        <f t="shared" si="38"/>
        <v>418</v>
      </c>
      <c r="N189" s="41"/>
    </row>
    <row r="190" spans="1:14">
      <c r="A190" s="13"/>
    </row>
    <row r="191" spans="1:14" ht="18.75">
      <c r="A191" s="1" t="s">
        <v>15</v>
      </c>
    </row>
    <row r="192" spans="1:14">
      <c r="A192" s="2" t="s">
        <v>8</v>
      </c>
      <c r="B192" s="3"/>
      <c r="C192" s="3"/>
      <c r="D192" s="3"/>
      <c r="E192" s="36"/>
      <c r="F192" s="36"/>
      <c r="G192" s="36"/>
      <c r="H192" s="11"/>
      <c r="J192" s="36"/>
    </row>
    <row r="193" spans="1:14">
      <c r="A193" s="3"/>
      <c r="B193" s="13" t="s">
        <v>1</v>
      </c>
      <c r="C193" s="13" t="s">
        <v>2</v>
      </c>
      <c r="D193" s="13" t="s">
        <v>3</v>
      </c>
      <c r="E193" s="37" t="s">
        <v>124</v>
      </c>
      <c r="F193" s="37" t="s">
        <v>125</v>
      </c>
      <c r="G193" s="37" t="s">
        <v>126</v>
      </c>
      <c r="H193" s="18" t="s">
        <v>127</v>
      </c>
      <c r="J193" s="37"/>
    </row>
    <row r="194" spans="1:14">
      <c r="A194" s="4">
        <v>1</v>
      </c>
      <c r="B194" s="14" t="s">
        <v>130</v>
      </c>
      <c r="C194" s="6" t="s">
        <v>129</v>
      </c>
      <c r="D194" s="6">
        <v>82717072</v>
      </c>
      <c r="E194" s="38">
        <v>256</v>
      </c>
      <c r="F194" s="38">
        <v>261</v>
      </c>
      <c r="G194" s="39"/>
      <c r="H194" s="28">
        <f t="shared" ref="H194" si="39">SUM(E194:G194)</f>
        <v>517</v>
      </c>
      <c r="I194" s="36">
        <f>H194-IF(COUNTA(E194:G194)&gt;2,(MIN(E194,F194,G194)),0)</f>
        <v>517</v>
      </c>
      <c r="J194" s="44">
        <f>N194*2</f>
        <v>520</v>
      </c>
      <c r="L194" s="36">
        <f t="shared" ref="L194" si="40">I194+J194</f>
        <v>1037</v>
      </c>
      <c r="N194" s="41">
        <v>260</v>
      </c>
    </row>
    <row r="196" spans="1:14">
      <c r="A196" s="2" t="s">
        <v>9</v>
      </c>
      <c r="B196" s="3"/>
      <c r="C196" s="3"/>
      <c r="D196" s="3"/>
      <c r="E196" s="36"/>
      <c r="F196" s="36"/>
      <c r="G196" s="36"/>
      <c r="H196" s="11"/>
      <c r="J196" s="36"/>
    </row>
    <row r="197" spans="1:14">
      <c r="A197" s="3"/>
      <c r="B197" s="13" t="s">
        <v>1</v>
      </c>
      <c r="C197" s="13" t="s">
        <v>2</v>
      </c>
      <c r="D197" s="13" t="s">
        <v>3</v>
      </c>
      <c r="E197" s="37" t="s">
        <v>124</v>
      </c>
      <c r="F197" s="37" t="s">
        <v>125</v>
      </c>
      <c r="G197" s="37" t="s">
        <v>126</v>
      </c>
      <c r="H197" s="18" t="s">
        <v>127</v>
      </c>
      <c r="J197" s="37"/>
    </row>
    <row r="198" spans="1:14">
      <c r="A198" s="4">
        <v>1</v>
      </c>
      <c r="B198" s="14" t="s">
        <v>105</v>
      </c>
      <c r="C198" s="6" t="s">
        <v>106</v>
      </c>
      <c r="D198" s="6">
        <v>82814288</v>
      </c>
      <c r="E198" s="38">
        <v>260</v>
      </c>
      <c r="F198" s="38">
        <v>238</v>
      </c>
      <c r="G198" s="39"/>
      <c r="H198" s="28">
        <f t="shared" ref="H198:H204" si="41">SUM(E198:G198)</f>
        <v>498</v>
      </c>
      <c r="I198" s="36">
        <f t="shared" ref="I198:I204" si="42">H198-IF(COUNTA(E198:G198)&gt;2,(MIN(E198,F198,G198)),0)</f>
        <v>498</v>
      </c>
      <c r="J198" s="44">
        <f t="shared" ref="J198:J204" si="43">N198*2</f>
        <v>556</v>
      </c>
      <c r="L198" s="36">
        <f t="shared" ref="L198:L204" si="44">I198+J198</f>
        <v>1054</v>
      </c>
      <c r="N198" s="41">
        <v>278</v>
      </c>
    </row>
    <row r="199" spans="1:14">
      <c r="A199" s="4">
        <v>2</v>
      </c>
      <c r="B199" s="16" t="s">
        <v>107</v>
      </c>
      <c r="C199" s="8" t="s">
        <v>62</v>
      </c>
      <c r="D199" s="8">
        <v>82816733</v>
      </c>
      <c r="E199" s="42">
        <v>256</v>
      </c>
      <c r="F199" s="42">
        <v>238</v>
      </c>
      <c r="G199" s="43">
        <v>247</v>
      </c>
      <c r="H199" s="28">
        <f t="shared" si="41"/>
        <v>741</v>
      </c>
      <c r="I199" s="36">
        <f t="shared" si="42"/>
        <v>503</v>
      </c>
      <c r="J199" s="44">
        <f t="shared" si="43"/>
        <v>518</v>
      </c>
      <c r="L199" s="36">
        <f t="shared" si="44"/>
        <v>1021</v>
      </c>
      <c r="N199" s="41">
        <v>259</v>
      </c>
    </row>
    <row r="200" spans="1:14">
      <c r="A200" s="4">
        <v>3</v>
      </c>
      <c r="B200" s="16" t="s">
        <v>109</v>
      </c>
      <c r="C200" s="8" t="s">
        <v>62</v>
      </c>
      <c r="D200" s="8">
        <v>82816730</v>
      </c>
      <c r="E200" s="42">
        <v>237</v>
      </c>
      <c r="F200" s="42">
        <v>253</v>
      </c>
      <c r="G200" s="43">
        <v>239</v>
      </c>
      <c r="H200" s="28">
        <f t="shared" si="41"/>
        <v>729</v>
      </c>
      <c r="I200" s="36">
        <f t="shared" si="42"/>
        <v>492</v>
      </c>
      <c r="J200" s="44">
        <f t="shared" si="43"/>
        <v>488</v>
      </c>
      <c r="L200" s="36">
        <f t="shared" si="44"/>
        <v>980</v>
      </c>
      <c r="N200" s="41">
        <v>244</v>
      </c>
    </row>
    <row r="201" spans="1:14">
      <c r="A201" s="4">
        <v>4</v>
      </c>
      <c r="B201" s="16" t="s">
        <v>100</v>
      </c>
      <c r="C201" s="8" t="s">
        <v>62</v>
      </c>
      <c r="D201" s="8">
        <v>82725702</v>
      </c>
      <c r="E201" s="42">
        <v>227</v>
      </c>
      <c r="F201" s="42">
        <v>231</v>
      </c>
      <c r="G201" s="43">
        <v>236</v>
      </c>
      <c r="H201" s="28">
        <f t="shared" si="41"/>
        <v>694</v>
      </c>
      <c r="I201" s="36">
        <f t="shared" si="42"/>
        <v>467</v>
      </c>
      <c r="J201" s="44">
        <f t="shared" si="43"/>
        <v>478</v>
      </c>
      <c r="L201" s="36">
        <f t="shared" si="44"/>
        <v>945</v>
      </c>
      <c r="N201" s="41">
        <v>239</v>
      </c>
    </row>
    <row r="202" spans="1:14">
      <c r="A202" s="4">
        <v>5</v>
      </c>
      <c r="B202" s="16" t="s">
        <v>108</v>
      </c>
      <c r="C202" s="8" t="s">
        <v>106</v>
      </c>
      <c r="D202" s="8">
        <v>82814292</v>
      </c>
      <c r="E202" s="42">
        <v>238</v>
      </c>
      <c r="F202" s="42">
        <v>228</v>
      </c>
      <c r="G202" s="43"/>
      <c r="H202" s="28">
        <f t="shared" si="41"/>
        <v>466</v>
      </c>
      <c r="I202" s="36">
        <f t="shared" si="42"/>
        <v>466</v>
      </c>
      <c r="J202" s="44">
        <f t="shared" si="43"/>
        <v>464</v>
      </c>
      <c r="L202" s="36">
        <f t="shared" si="44"/>
        <v>930</v>
      </c>
      <c r="N202" s="41">
        <v>232</v>
      </c>
    </row>
    <row r="203" spans="1:14">
      <c r="A203" s="4">
        <v>6</v>
      </c>
      <c r="B203" s="16" t="s">
        <v>110</v>
      </c>
      <c r="C203" s="8" t="s">
        <v>62</v>
      </c>
      <c r="D203" s="8">
        <v>82749336</v>
      </c>
      <c r="E203" s="42">
        <v>230</v>
      </c>
      <c r="F203" s="42">
        <v>220</v>
      </c>
      <c r="G203" s="43">
        <v>225</v>
      </c>
      <c r="H203" s="28">
        <f t="shared" si="41"/>
        <v>675</v>
      </c>
      <c r="I203" s="36">
        <f t="shared" si="42"/>
        <v>455</v>
      </c>
      <c r="J203" s="44">
        <f t="shared" si="43"/>
        <v>428</v>
      </c>
      <c r="L203" s="36">
        <f t="shared" si="44"/>
        <v>883</v>
      </c>
      <c r="N203" s="41">
        <v>214</v>
      </c>
    </row>
    <row r="204" spans="1:14">
      <c r="A204" s="4">
        <v>7</v>
      </c>
      <c r="B204" s="16" t="s">
        <v>131</v>
      </c>
      <c r="C204" s="8" t="s">
        <v>129</v>
      </c>
      <c r="D204" s="8">
        <v>82752335</v>
      </c>
      <c r="E204" s="42">
        <v>245</v>
      </c>
      <c r="F204" s="42"/>
      <c r="G204" s="43"/>
      <c r="H204" s="28">
        <f t="shared" si="41"/>
        <v>245</v>
      </c>
      <c r="I204" s="36">
        <f t="shared" si="42"/>
        <v>245</v>
      </c>
      <c r="J204" s="44">
        <f t="shared" si="43"/>
        <v>0</v>
      </c>
      <c r="L204" s="36">
        <f t="shared" si="44"/>
        <v>245</v>
      </c>
      <c r="N204" s="41"/>
    </row>
    <row r="207" spans="1:14">
      <c r="A207" t="s">
        <v>189</v>
      </c>
      <c r="E207"/>
      <c r="F207"/>
    </row>
    <row r="208" spans="1:14">
      <c r="E208"/>
      <c r="F208"/>
    </row>
    <row r="209" spans="1:6">
      <c r="A209">
        <v>1</v>
      </c>
      <c r="B209" t="s">
        <v>62</v>
      </c>
      <c r="E209"/>
      <c r="F209"/>
    </row>
    <row r="210" spans="1:6">
      <c r="B210" t="s">
        <v>61</v>
      </c>
      <c r="D210">
        <v>1032.0999999999999</v>
      </c>
      <c r="E210"/>
      <c r="F210"/>
    </row>
    <row r="211" spans="1:6">
      <c r="B211" t="s">
        <v>76</v>
      </c>
      <c r="D211">
        <v>1043.0999999999999</v>
      </c>
      <c r="E211" s="58">
        <v>3664.9</v>
      </c>
      <c r="F211"/>
    </row>
    <row r="212" spans="1:6">
      <c r="B212" t="s">
        <v>93</v>
      </c>
      <c r="D212">
        <v>1589.7</v>
      </c>
      <c r="E212"/>
      <c r="F212"/>
    </row>
    <row r="213" spans="1:6">
      <c r="E213"/>
      <c r="F213"/>
    </row>
    <row r="214" spans="1:6">
      <c r="A214">
        <v>2</v>
      </c>
      <c r="B214" t="s">
        <v>190</v>
      </c>
      <c r="E214"/>
      <c r="F214"/>
    </row>
    <row r="215" spans="1:6">
      <c r="B215" t="s">
        <v>47</v>
      </c>
      <c r="D215">
        <v>993.4</v>
      </c>
      <c r="E215"/>
      <c r="F215"/>
    </row>
    <row r="216" spans="1:6">
      <c r="B216" t="s">
        <v>191</v>
      </c>
      <c r="D216">
        <v>981</v>
      </c>
      <c r="E216" s="58">
        <v>3505.1</v>
      </c>
      <c r="F216"/>
    </row>
    <row r="217" spans="1:6">
      <c r="B217" t="s">
        <v>192</v>
      </c>
      <c r="D217">
        <v>1530.7</v>
      </c>
      <c r="E217"/>
      <c r="F217"/>
    </row>
    <row r="218" spans="1:6">
      <c r="E218"/>
      <c r="F218"/>
    </row>
    <row r="219" spans="1:6">
      <c r="A219">
        <v>3</v>
      </c>
      <c r="B219" t="s">
        <v>193</v>
      </c>
      <c r="E219"/>
      <c r="F219"/>
    </row>
    <row r="220" spans="1:6">
      <c r="B220" t="s">
        <v>111</v>
      </c>
      <c r="D220">
        <v>798.4</v>
      </c>
      <c r="E220"/>
      <c r="F220"/>
    </row>
    <row r="221" spans="1:6">
      <c r="B221" t="s">
        <v>114</v>
      </c>
      <c r="D221">
        <v>939.7</v>
      </c>
      <c r="E221" s="58">
        <v>3138.3</v>
      </c>
      <c r="F221"/>
    </row>
    <row r="222" spans="1:6">
      <c r="B222" t="s">
        <v>121</v>
      </c>
      <c r="D222">
        <v>1400.2</v>
      </c>
      <c r="E222"/>
      <c r="F222"/>
    </row>
    <row r="223" spans="1:6">
      <c r="E223"/>
      <c r="F223"/>
    </row>
    <row r="224" spans="1:6">
      <c r="A224">
        <v>4</v>
      </c>
      <c r="B224" t="s">
        <v>194</v>
      </c>
      <c r="E224"/>
      <c r="F224"/>
    </row>
    <row r="225" spans="1:6">
      <c r="B225" t="s">
        <v>195</v>
      </c>
      <c r="D225">
        <v>914</v>
      </c>
      <c r="E225"/>
      <c r="F225"/>
    </row>
    <row r="226" spans="1:6">
      <c r="B226" t="s">
        <v>22</v>
      </c>
      <c r="D226">
        <v>696.1</v>
      </c>
      <c r="E226" s="58">
        <v>2913.6</v>
      </c>
      <c r="F226"/>
    </row>
    <row r="227" spans="1:6">
      <c r="B227" t="s">
        <v>196</v>
      </c>
      <c r="D227">
        <v>1303.5</v>
      </c>
      <c r="E227"/>
      <c r="F227"/>
    </row>
    <row r="228" spans="1:6">
      <c r="E228"/>
      <c r="F228"/>
    </row>
    <row r="229" spans="1:6">
      <c r="A229">
        <v>5</v>
      </c>
      <c r="B229" t="s">
        <v>197</v>
      </c>
      <c r="E229"/>
      <c r="F229"/>
    </row>
    <row r="230" spans="1:6">
      <c r="B230" t="s">
        <v>68</v>
      </c>
      <c r="D230">
        <v>695.1</v>
      </c>
      <c r="E230"/>
      <c r="F230"/>
    </row>
    <row r="231" spans="1:6">
      <c r="B231" t="s">
        <v>84</v>
      </c>
      <c r="D231">
        <v>825.3</v>
      </c>
      <c r="E231" s="58">
        <v>2747.2</v>
      </c>
      <c r="F231"/>
    </row>
    <row r="232" spans="1:6">
      <c r="B232" t="s">
        <v>97</v>
      </c>
      <c r="D232">
        <v>1226.8</v>
      </c>
      <c r="E232"/>
      <c r="F232"/>
    </row>
    <row r="233" spans="1:6">
      <c r="E233"/>
      <c r="F233"/>
    </row>
    <row r="234" spans="1:6">
      <c r="A234">
        <v>6</v>
      </c>
      <c r="B234" t="s">
        <v>198</v>
      </c>
      <c r="E234"/>
      <c r="F234"/>
    </row>
    <row r="235" spans="1:6">
      <c r="B235" t="s">
        <v>80</v>
      </c>
      <c r="D235">
        <v>984.4</v>
      </c>
      <c r="E235"/>
      <c r="F235"/>
    </row>
    <row r="236" spans="1:6">
      <c r="B236" t="s">
        <v>95</v>
      </c>
      <c r="D236">
        <v>1603.8</v>
      </c>
      <c r="E236" s="58">
        <v>2588.1999999999998</v>
      </c>
      <c r="F236"/>
    </row>
    <row r="237" spans="1:6">
      <c r="E237"/>
      <c r="F237"/>
    </row>
    <row r="238" spans="1:6">
      <c r="A238">
        <v>7</v>
      </c>
      <c r="B238" t="s">
        <v>54</v>
      </c>
      <c r="E238"/>
      <c r="F238"/>
    </row>
    <row r="239" spans="1:6">
      <c r="B239" t="s">
        <v>199</v>
      </c>
      <c r="D239">
        <v>204.6</v>
      </c>
      <c r="E239"/>
      <c r="F239"/>
    </row>
    <row r="240" spans="1:6">
      <c r="B240" t="s">
        <v>200</v>
      </c>
      <c r="D240">
        <v>947.2</v>
      </c>
      <c r="E240" s="58">
        <v>2575.5</v>
      </c>
      <c r="F240"/>
    </row>
    <row r="241" spans="1:6">
      <c r="B241" t="s">
        <v>201</v>
      </c>
      <c r="D241">
        <v>1423.7</v>
      </c>
      <c r="E241"/>
      <c r="F241"/>
    </row>
    <row r="242" spans="1:6">
      <c r="E242"/>
      <c r="F242"/>
    </row>
    <row r="243" spans="1:6">
      <c r="A243">
        <v>8</v>
      </c>
      <c r="B243" t="s">
        <v>143</v>
      </c>
      <c r="E243"/>
      <c r="F243"/>
    </row>
    <row r="244" spans="1:6">
      <c r="B244" t="s">
        <v>202</v>
      </c>
      <c r="D244">
        <v>978.4</v>
      </c>
      <c r="E244"/>
      <c r="F244"/>
    </row>
    <row r="245" spans="1:6">
      <c r="B245" t="s">
        <v>144</v>
      </c>
      <c r="D245">
        <v>1511</v>
      </c>
      <c r="E245" s="58">
        <v>2489.4</v>
      </c>
      <c r="F245"/>
    </row>
    <row r="246" spans="1:6">
      <c r="E246"/>
      <c r="F246"/>
    </row>
    <row r="247" spans="1:6">
      <c r="A247">
        <v>9</v>
      </c>
      <c r="B247" t="s">
        <v>33</v>
      </c>
      <c r="E247"/>
      <c r="F247"/>
    </row>
    <row r="248" spans="1:6">
      <c r="B248" t="s">
        <v>32</v>
      </c>
      <c r="D248">
        <v>886.3</v>
      </c>
      <c r="E248"/>
      <c r="F248"/>
    </row>
    <row r="249" spans="1:6">
      <c r="B249" t="s">
        <v>34</v>
      </c>
      <c r="D249">
        <v>826.6</v>
      </c>
      <c r="E249" s="58">
        <v>2380.6</v>
      </c>
      <c r="F249"/>
    </row>
    <row r="250" spans="1:6">
      <c r="B250" t="s">
        <v>37</v>
      </c>
      <c r="D250">
        <v>667.7</v>
      </c>
      <c r="E250"/>
      <c r="F250"/>
    </row>
    <row r="251" spans="1:6">
      <c r="E251"/>
      <c r="F251"/>
    </row>
    <row r="252" spans="1:6">
      <c r="A252">
        <v>10</v>
      </c>
      <c r="B252" t="s">
        <v>203</v>
      </c>
      <c r="E252"/>
      <c r="F252"/>
    </row>
    <row r="253" spans="1:6">
      <c r="B253" t="s">
        <v>155</v>
      </c>
      <c r="D253">
        <v>831.2</v>
      </c>
      <c r="E253"/>
      <c r="F253"/>
    </row>
    <row r="254" spans="1:6">
      <c r="B254" t="s">
        <v>204</v>
      </c>
      <c r="D254">
        <v>113.3</v>
      </c>
      <c r="E254" s="58">
        <v>2239.6</v>
      </c>
      <c r="F254"/>
    </row>
    <row r="255" spans="1:6">
      <c r="B255" t="s">
        <v>158</v>
      </c>
      <c r="D255">
        <v>1295.0999999999999</v>
      </c>
      <c r="E255"/>
      <c r="F255"/>
    </row>
    <row r="256" spans="1:6">
      <c r="E256"/>
      <c r="F256"/>
    </row>
    <row r="257" spans="1:6">
      <c r="A257">
        <v>11</v>
      </c>
      <c r="B257" t="s">
        <v>148</v>
      </c>
      <c r="E257"/>
      <c r="F257"/>
    </row>
    <row r="258" spans="1:6">
      <c r="B258" t="s">
        <v>152</v>
      </c>
      <c r="D258">
        <v>500.4</v>
      </c>
      <c r="E258"/>
      <c r="F258"/>
    </row>
    <row r="259" spans="1:6">
      <c r="B259" t="s">
        <v>151</v>
      </c>
      <c r="D259">
        <v>135</v>
      </c>
      <c r="E259" s="58">
        <v>1926.4</v>
      </c>
      <c r="F259"/>
    </row>
    <row r="260" spans="1:6">
      <c r="B260" t="s">
        <v>153</v>
      </c>
      <c r="D260">
        <v>1291</v>
      </c>
      <c r="E260"/>
      <c r="F260"/>
    </row>
    <row r="261" spans="1:6">
      <c r="E261"/>
      <c r="F261"/>
    </row>
    <row r="262" spans="1:6">
      <c r="A262">
        <v>12</v>
      </c>
      <c r="B262" t="s">
        <v>169</v>
      </c>
      <c r="E262"/>
      <c r="F262"/>
    </row>
    <row r="263" spans="1:6">
      <c r="B263" t="s">
        <v>168</v>
      </c>
      <c r="D263">
        <v>876.6</v>
      </c>
      <c r="E263"/>
      <c r="F263"/>
    </row>
    <row r="264" spans="1:6">
      <c r="B264" t="s">
        <v>172</v>
      </c>
      <c r="D264">
        <v>1017.1</v>
      </c>
      <c r="E264" s="58">
        <v>1893.7</v>
      </c>
      <c r="F264"/>
    </row>
    <row r="265" spans="1:6">
      <c r="E265"/>
      <c r="F265"/>
    </row>
    <row r="266" spans="1:6">
      <c r="A266">
        <v>13</v>
      </c>
      <c r="B266" t="s">
        <v>205</v>
      </c>
      <c r="E266"/>
      <c r="F266"/>
    </row>
    <row r="267" spans="1:6">
      <c r="B267" t="s">
        <v>178</v>
      </c>
      <c r="D267">
        <v>136.6</v>
      </c>
      <c r="E267"/>
      <c r="F267"/>
    </row>
    <row r="268" spans="1:6">
      <c r="B268" t="s">
        <v>180</v>
      </c>
      <c r="D268">
        <v>571.4</v>
      </c>
      <c r="E268" s="58">
        <v>1646.9</v>
      </c>
      <c r="F268"/>
    </row>
    <row r="269" spans="1:6">
      <c r="B269" t="s">
        <v>181</v>
      </c>
      <c r="D269">
        <v>938.9</v>
      </c>
      <c r="E269"/>
      <c r="F269"/>
    </row>
    <row r="270" spans="1:6">
      <c r="E270"/>
      <c r="F270"/>
    </row>
    <row r="271" spans="1:6">
      <c r="A271">
        <v>14</v>
      </c>
      <c r="B271" t="s">
        <v>157</v>
      </c>
      <c r="E271"/>
      <c r="F271"/>
    </row>
    <row r="272" spans="1:6">
      <c r="B272" t="s">
        <v>156</v>
      </c>
      <c r="D272">
        <v>1348.9</v>
      </c>
      <c r="E272" s="58">
        <v>1348.9</v>
      </c>
      <c r="F272"/>
    </row>
    <row r="273" spans="1:6">
      <c r="E273"/>
      <c r="F273"/>
    </row>
    <row r="274" spans="1:6">
      <c r="A274">
        <v>15</v>
      </c>
      <c r="B274" t="s">
        <v>206</v>
      </c>
      <c r="E274"/>
      <c r="F274"/>
    </row>
    <row r="275" spans="1:6">
      <c r="B275" t="s">
        <v>28</v>
      </c>
      <c r="D275">
        <v>436.4</v>
      </c>
      <c r="E275"/>
      <c r="F275"/>
    </row>
    <row r="276" spans="1:6">
      <c r="B276" t="s">
        <v>30</v>
      </c>
      <c r="D276">
        <v>839.4</v>
      </c>
      <c r="E276" s="58">
        <v>1275.8</v>
      </c>
      <c r="F276"/>
    </row>
    <row r="277" spans="1:6">
      <c r="E277"/>
      <c r="F277"/>
    </row>
    <row r="278" spans="1:6">
      <c r="A278">
        <v>16</v>
      </c>
      <c r="B278" t="s">
        <v>129</v>
      </c>
      <c r="E278"/>
      <c r="F278"/>
    </row>
    <row r="279" spans="1:6">
      <c r="B279" t="s">
        <v>207</v>
      </c>
      <c r="D279">
        <v>590.70000000000005</v>
      </c>
      <c r="E279"/>
      <c r="F279"/>
    </row>
    <row r="280" spans="1:6">
      <c r="B280" t="s">
        <v>208</v>
      </c>
      <c r="D280">
        <v>447.8</v>
      </c>
      <c r="E280" s="58">
        <v>1038.5</v>
      </c>
      <c r="F280"/>
    </row>
    <row r="281" spans="1:6">
      <c r="E281"/>
      <c r="F281"/>
    </row>
    <row r="282" spans="1:6">
      <c r="A282">
        <v>17</v>
      </c>
      <c r="B282" t="s">
        <v>209</v>
      </c>
      <c r="E282"/>
      <c r="F282"/>
    </row>
    <row r="283" spans="1:6">
      <c r="B283" t="s">
        <v>74</v>
      </c>
      <c r="D283">
        <v>168.9</v>
      </c>
      <c r="E283"/>
      <c r="F283"/>
    </row>
    <row r="284" spans="1:6">
      <c r="B284" t="s">
        <v>83</v>
      </c>
      <c r="D284">
        <v>841.8</v>
      </c>
      <c r="E284" s="58">
        <v>1010.7</v>
      </c>
      <c r="F284"/>
    </row>
    <row r="285" spans="1:6">
      <c r="E285"/>
      <c r="F285"/>
    </row>
    <row r="286" spans="1:6">
      <c r="A286">
        <v>18</v>
      </c>
      <c r="B286" t="s">
        <v>210</v>
      </c>
      <c r="E286"/>
      <c r="F286"/>
    </row>
    <row r="287" spans="1:6">
      <c r="B287" t="s">
        <v>166</v>
      </c>
      <c r="D287">
        <v>711.3</v>
      </c>
      <c r="E287" s="58">
        <v>711.3</v>
      </c>
      <c r="F287"/>
    </row>
    <row r="288" spans="1:6">
      <c r="E288"/>
      <c r="F288"/>
    </row>
    <row r="289" spans="1:6">
      <c r="A289">
        <v>19</v>
      </c>
      <c r="B289" t="s">
        <v>134</v>
      </c>
      <c r="E289"/>
      <c r="F289"/>
    </row>
    <row r="290" spans="1:6">
      <c r="B290" t="s">
        <v>133</v>
      </c>
      <c r="D290">
        <v>383.8</v>
      </c>
      <c r="E290" s="58">
        <v>383.8</v>
      </c>
      <c r="F290"/>
    </row>
    <row r="291" spans="1:6">
      <c r="E291"/>
      <c r="F291"/>
    </row>
    <row r="292" spans="1:6">
      <c r="E292"/>
      <c r="F292"/>
    </row>
    <row r="293" spans="1:6">
      <c r="B293" t="s">
        <v>211</v>
      </c>
      <c r="E293"/>
      <c r="F293"/>
    </row>
    <row r="294" spans="1:6">
      <c r="E294"/>
      <c r="F294"/>
    </row>
    <row r="295" spans="1:6">
      <c r="A295">
        <v>1</v>
      </c>
      <c r="B295" t="s">
        <v>62</v>
      </c>
      <c r="E295"/>
      <c r="F295"/>
    </row>
    <row r="296" spans="1:6">
      <c r="B296" s="14" t="s">
        <v>61</v>
      </c>
      <c r="D296">
        <v>559</v>
      </c>
      <c r="E296"/>
      <c r="F296"/>
    </row>
    <row r="297" spans="1:6">
      <c r="B297" s="16" t="s">
        <v>99</v>
      </c>
      <c r="D297">
        <v>917</v>
      </c>
      <c r="E297" s="58">
        <v>2397</v>
      </c>
      <c r="F297"/>
    </row>
    <row r="298" spans="1:6">
      <c r="B298" s="14" t="s">
        <v>102</v>
      </c>
      <c r="D298">
        <v>1289</v>
      </c>
      <c r="E298"/>
      <c r="F298"/>
    </row>
    <row r="299" spans="1:6">
      <c r="E299"/>
      <c r="F299"/>
    </row>
    <row r="300" spans="1:6">
      <c r="A300">
        <v>2</v>
      </c>
      <c r="B300" s="25" t="s">
        <v>212</v>
      </c>
      <c r="E300"/>
      <c r="F300"/>
    </row>
    <row r="301" spans="1:6">
      <c r="B301" s="14" t="s">
        <v>40</v>
      </c>
      <c r="D301">
        <v>1067</v>
      </c>
      <c r="E301"/>
      <c r="F301"/>
    </row>
    <row r="302" spans="1:6">
      <c r="B302" s="14" t="s">
        <v>43</v>
      </c>
      <c r="D302">
        <v>1303</v>
      </c>
      <c r="E302" s="58">
        <v>2370</v>
      </c>
      <c r="F302"/>
    </row>
    <row r="303" spans="1:6">
      <c r="E303"/>
      <c r="F303"/>
    </row>
    <row r="304" spans="1:6">
      <c r="A304">
        <v>3</v>
      </c>
      <c r="B304" s="25" t="s">
        <v>54</v>
      </c>
      <c r="E304"/>
      <c r="F304"/>
    </row>
    <row r="305" spans="1:6">
      <c r="B305" s="16" t="s">
        <v>59</v>
      </c>
      <c r="D305">
        <v>990</v>
      </c>
      <c r="E305"/>
      <c r="F305"/>
    </row>
    <row r="306" spans="1:6">
      <c r="B306" s="16" t="s">
        <v>60</v>
      </c>
      <c r="D306">
        <v>1152</v>
      </c>
      <c r="E306" s="58">
        <v>2142</v>
      </c>
      <c r="F306"/>
    </row>
    <row r="307" spans="1:6">
      <c r="E307"/>
      <c r="F307"/>
    </row>
    <row r="308" spans="1:6">
      <c r="A308">
        <v>4</v>
      </c>
      <c r="B308" s="25" t="s">
        <v>171</v>
      </c>
      <c r="E308"/>
      <c r="F308"/>
    </row>
    <row r="309" spans="1:6">
      <c r="B309" s="16" t="s">
        <v>177</v>
      </c>
      <c r="D309">
        <v>897</v>
      </c>
      <c r="E309"/>
      <c r="F309"/>
    </row>
    <row r="310" spans="1:6">
      <c r="B310" s="16" t="s">
        <v>175</v>
      </c>
      <c r="D310">
        <v>418</v>
      </c>
      <c r="E310" s="58">
        <v>1315</v>
      </c>
      <c r="F310"/>
    </row>
    <row r="311" spans="1:6">
      <c r="E311"/>
      <c r="F311"/>
    </row>
    <row r="312" spans="1:6">
      <c r="A312">
        <v>5</v>
      </c>
      <c r="B312" s="25" t="s">
        <v>134</v>
      </c>
      <c r="E312"/>
      <c r="F312"/>
    </row>
    <row r="313" spans="1:6">
      <c r="B313" s="25" t="s">
        <v>213</v>
      </c>
      <c r="D313">
        <v>1046</v>
      </c>
      <c r="E313" s="58">
        <v>1046</v>
      </c>
      <c r="F313"/>
    </row>
    <row r="314" spans="1:6">
      <c r="E314"/>
      <c r="F314"/>
    </row>
    <row r="315" spans="1:6">
      <c r="A315">
        <v>6</v>
      </c>
      <c r="B315" s="25" t="s">
        <v>214</v>
      </c>
      <c r="E315"/>
      <c r="F315"/>
    </row>
    <row r="316" spans="1:6">
      <c r="B316" s="16" t="s">
        <v>164</v>
      </c>
      <c r="D316">
        <v>958</v>
      </c>
      <c r="E316" s="58">
        <v>958</v>
      </c>
      <c r="F316"/>
    </row>
    <row r="317" spans="1:6">
      <c r="E317"/>
      <c r="F317"/>
    </row>
    <row r="318" spans="1:6">
      <c r="A318">
        <v>7</v>
      </c>
      <c r="B318" s="25" t="s">
        <v>129</v>
      </c>
      <c r="E318"/>
      <c r="F318"/>
    </row>
    <row r="319" spans="1:6">
      <c r="B319" s="25" t="s">
        <v>215</v>
      </c>
      <c r="D319">
        <v>918</v>
      </c>
      <c r="E319" s="58">
        <v>918</v>
      </c>
      <c r="F319"/>
    </row>
    <row r="320" spans="1:6">
      <c r="E320"/>
      <c r="F320"/>
    </row>
    <row r="321" spans="1:6">
      <c r="A321">
        <v>8</v>
      </c>
      <c r="B321" s="25" t="s">
        <v>216</v>
      </c>
      <c r="E321"/>
      <c r="F321"/>
    </row>
    <row r="322" spans="1:6">
      <c r="B322" s="16" t="s">
        <v>27</v>
      </c>
      <c r="D322">
        <v>751</v>
      </c>
      <c r="E322" s="58">
        <v>751</v>
      </c>
      <c r="F322"/>
    </row>
    <row r="323" spans="1:6">
      <c r="E323"/>
      <c r="F323"/>
    </row>
    <row r="324" spans="1:6">
      <c r="A324">
        <v>9</v>
      </c>
      <c r="B324" s="8" t="s">
        <v>167</v>
      </c>
      <c r="E324"/>
      <c r="F324"/>
    </row>
    <row r="325" spans="1:6">
      <c r="B325" s="16" t="s">
        <v>174</v>
      </c>
      <c r="D325">
        <v>325</v>
      </c>
      <c r="E325" s="58">
        <v>325</v>
      </c>
      <c r="F325"/>
    </row>
    <row r="326" spans="1:6">
      <c r="E326"/>
      <c r="F326"/>
    </row>
    <row r="327" spans="1:6">
      <c r="A327">
        <v>10</v>
      </c>
      <c r="B327" s="25" t="s">
        <v>157</v>
      </c>
      <c r="E327"/>
      <c r="F327"/>
    </row>
    <row r="328" spans="1:6">
      <c r="B328" s="16" t="s">
        <v>163</v>
      </c>
      <c r="D328">
        <v>179</v>
      </c>
      <c r="E328" s="58">
        <v>179</v>
      </c>
      <c r="F328"/>
    </row>
    <row r="329" spans="1:6">
      <c r="E329"/>
      <c r="F329"/>
    </row>
    <row r="332" spans="1:6">
      <c r="A332" t="s">
        <v>217</v>
      </c>
      <c r="E332"/>
      <c r="F332"/>
    </row>
    <row r="333" spans="1:6">
      <c r="E333"/>
      <c r="F333"/>
    </row>
    <row r="334" spans="1:6">
      <c r="A334">
        <v>1</v>
      </c>
      <c r="B334" t="s">
        <v>62</v>
      </c>
      <c r="E334"/>
      <c r="F334"/>
    </row>
    <row r="335" spans="1:6">
      <c r="B335" t="s">
        <v>107</v>
      </c>
      <c r="D335">
        <v>1021</v>
      </c>
      <c r="E335"/>
      <c r="F335"/>
    </row>
    <row r="336" spans="1:6">
      <c r="B336" t="s">
        <v>109</v>
      </c>
      <c r="D336">
        <v>980</v>
      </c>
      <c r="E336" s="58">
        <v>2001</v>
      </c>
      <c r="F336"/>
    </row>
    <row r="337" spans="1:6">
      <c r="E337"/>
      <c r="F337"/>
    </row>
    <row r="338" spans="1:6">
      <c r="A338">
        <v>2</v>
      </c>
      <c r="B338" t="s">
        <v>218</v>
      </c>
      <c r="E338"/>
      <c r="F338"/>
    </row>
    <row r="339" spans="1:6">
      <c r="B339" t="s">
        <v>105</v>
      </c>
      <c r="D339">
        <v>1054</v>
      </c>
      <c r="E339"/>
      <c r="F339"/>
    </row>
    <row r="340" spans="1:6">
      <c r="B340" t="s">
        <v>108</v>
      </c>
      <c r="D340">
        <v>930</v>
      </c>
      <c r="E340" s="58">
        <v>1984</v>
      </c>
      <c r="F340"/>
    </row>
    <row r="341" spans="1:6">
      <c r="E341"/>
      <c r="F341"/>
    </row>
    <row r="342" spans="1:6">
      <c r="A342">
        <v>3</v>
      </c>
      <c r="B342" t="s">
        <v>129</v>
      </c>
      <c r="E342"/>
      <c r="F342"/>
    </row>
    <row r="343" spans="1:6">
      <c r="B343" t="s">
        <v>219</v>
      </c>
      <c r="D343">
        <v>1037</v>
      </c>
      <c r="E343"/>
      <c r="F343"/>
    </row>
    <row r="344" spans="1:6">
      <c r="B344" t="s">
        <v>131</v>
      </c>
      <c r="D344">
        <v>245</v>
      </c>
      <c r="E344" s="58">
        <v>1282</v>
      </c>
      <c r="F344"/>
    </row>
    <row r="345" spans="1:6">
      <c r="E345"/>
      <c r="F345"/>
    </row>
  </sheetData>
  <sortState ref="B78:N111">
    <sortCondition descending="1" ref="L78:L111"/>
  </sortState>
  <mergeCells count="10">
    <mergeCell ref="N9:N11"/>
    <mergeCell ref="L9:L11"/>
    <mergeCell ref="B4:F4"/>
    <mergeCell ref="B5:F5"/>
    <mergeCell ref="I9:I11"/>
    <mergeCell ref="E9:E11"/>
    <mergeCell ref="F9:F11"/>
    <mergeCell ref="G9:G11"/>
    <mergeCell ref="H9:H11"/>
    <mergeCell ref="J9:J11"/>
  </mergeCells>
  <pageMargins left="0.70866141732283472" right="0.70866141732283472" top="0.74803149606299213" bottom="0.74803149606299213" header="0.31496062992125984" footer="0.31496062992125984"/>
  <pageSetup paperSize="9" scale="43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F8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chbaill</cp:lastModifiedBy>
  <cp:lastPrinted>2022-05-12T19:41:36Z</cp:lastPrinted>
  <dcterms:created xsi:type="dcterms:W3CDTF">2021-06-26T14:00:44Z</dcterms:created>
  <dcterms:modified xsi:type="dcterms:W3CDTF">2022-05-12T19:41:40Z</dcterms:modified>
</cp:coreProperties>
</file>